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735"/>
  </bookViews>
  <sheets>
    <sheet name="Datos personales" sheetId="2" r:id="rId1"/>
  </sheets>
  <definedNames>
    <definedName name="_xlnm.Print_Area" localSheetId="0">'Datos personales'!$A$1:$I$144</definedName>
  </definedNames>
  <calcPr calcId="152511"/>
</workbook>
</file>

<file path=xl/calcChain.xml><?xml version="1.0" encoding="utf-8"?>
<calcChain xmlns="http://schemas.openxmlformats.org/spreadsheetml/2006/main">
  <c r="K88" i="2" l="1"/>
  <c r="K93" i="2"/>
  <c r="K85" i="2"/>
  <c r="K81" i="2"/>
  <c r="K76" i="2"/>
  <c r="K70" i="2"/>
  <c r="K63" i="2"/>
  <c r="K54" i="2"/>
  <c r="K42" i="2"/>
  <c r="L95" i="2" l="1"/>
  <c r="L96" i="2"/>
  <c r="L97" i="2"/>
  <c r="L94" i="2"/>
  <c r="L90" i="2"/>
  <c r="L91" i="2"/>
  <c r="L92" i="2"/>
  <c r="L89" i="2"/>
  <c r="L87" i="2"/>
  <c r="L86" i="2"/>
  <c r="L85" i="2" s="1"/>
  <c r="L83" i="2"/>
  <c r="L82" i="2"/>
  <c r="L81" i="2" s="1"/>
  <c r="L78" i="2"/>
  <c r="L79" i="2"/>
  <c r="L80" i="2"/>
  <c r="L77" i="2"/>
  <c r="L76" i="2" s="1"/>
  <c r="L72" i="2"/>
  <c r="L71" i="2"/>
  <c r="L73" i="2"/>
  <c r="L74" i="2"/>
  <c r="L65" i="2"/>
  <c r="L69" i="2"/>
  <c r="L68" i="2"/>
  <c r="L66" i="2"/>
  <c r="L64" i="2"/>
  <c r="L67" i="2"/>
  <c r="L56" i="2"/>
  <c r="L60" i="2"/>
  <c r="L57" i="2"/>
  <c r="L61" i="2"/>
  <c r="L58" i="2"/>
  <c r="L55" i="2"/>
  <c r="L59" i="2"/>
  <c r="L44" i="2"/>
  <c r="L48" i="2"/>
  <c r="L52" i="2"/>
  <c r="L47" i="2"/>
  <c r="L45" i="2"/>
  <c r="L49" i="2"/>
  <c r="L53" i="2"/>
  <c r="L46" i="2"/>
  <c r="L50" i="2"/>
  <c r="L43" i="2"/>
  <c r="L51" i="2"/>
  <c r="L93" i="2" l="1"/>
  <c r="I117" i="2" s="1"/>
  <c r="L70" i="2"/>
  <c r="L63" i="2"/>
  <c r="L42" i="2"/>
  <c r="L88" i="2"/>
  <c r="I116" i="2" s="1"/>
  <c r="L54" i="2"/>
  <c r="I115" i="2" l="1"/>
  <c r="I114" i="2" s="1"/>
  <c r="I113" i="2"/>
  <c r="I107" i="2"/>
  <c r="I108" i="2"/>
  <c r="I112" i="2"/>
  <c r="I111" i="2"/>
  <c r="I110" i="2"/>
  <c r="I109" i="2" l="1"/>
  <c r="I106" i="2"/>
  <c r="I118" i="2" l="1"/>
  <c r="F123" i="2" l="1"/>
  <c r="F122" i="2" s="1"/>
</calcChain>
</file>

<file path=xl/sharedStrings.xml><?xml version="1.0" encoding="utf-8"?>
<sst xmlns="http://schemas.openxmlformats.org/spreadsheetml/2006/main" count="480" uniqueCount="108">
  <si>
    <t>EXCELENTE</t>
  </si>
  <si>
    <t>PUNTUACIÓN TOTAL</t>
  </si>
  <si>
    <t>POSITIVA</t>
  </si>
  <si>
    <t>NEGATIVA</t>
  </si>
  <si>
    <t>VALORACIÓN GLOBAL DEL TRABAJO DESARROLLADO POR EL FUNCIONARIO EN PRÁCTICAS</t>
  </si>
  <si>
    <t>Apellidos y nombre</t>
  </si>
  <si>
    <t>DNI</t>
  </si>
  <si>
    <t>Especialidad</t>
  </si>
  <si>
    <t>Teléfono particular</t>
  </si>
  <si>
    <t>Centro de destino</t>
  </si>
  <si>
    <t>Localidad</t>
  </si>
  <si>
    <t>Nivel/es que imparte</t>
  </si>
  <si>
    <t>PERÍODO AL QUE CORRESPONDE LA VALORACION</t>
  </si>
  <si>
    <t>DATOS PERSONALES DEL FUNCIONARIO EN PRÁCTICAS</t>
  </si>
  <si>
    <t>Apellidos y Nombre</t>
  </si>
  <si>
    <t>Nº de sesión</t>
  </si>
  <si>
    <t>Fecha</t>
  </si>
  <si>
    <t>Hora</t>
  </si>
  <si>
    <t>Grupo</t>
  </si>
  <si>
    <t>Área</t>
  </si>
  <si>
    <t>VALORACIÓN DE LA LABOR PROFESIONAL DEL FUNCIONARIO EN PRÁCTICAS</t>
  </si>
  <si>
    <t>Sugerencias para mejorar el proceso de valoración del funcionario en prácticas</t>
  </si>
  <si>
    <t>VALORACIÓN  (Marcar X donde proceda)</t>
  </si>
  <si>
    <t>Teléfono centro</t>
  </si>
  <si>
    <t>Valor</t>
  </si>
  <si>
    <t>En la actuación del funcionario en prácticas</t>
  </si>
  <si>
    <t>Cargo o puesto de trabajo que desempeña</t>
  </si>
  <si>
    <t>(Véase nota al pie)</t>
  </si>
  <si>
    <t>Materias que imparte</t>
  </si>
  <si>
    <t>DATOS PERSONALES DEL  PROFESOR-TUTOR</t>
  </si>
  <si>
    <t>Sesiones a las que ha asistido el tutor junto al funcionario en prácticas:</t>
  </si>
  <si>
    <t>SUFICIENTE</t>
  </si>
  <si>
    <t>NOTABLE</t>
  </si>
  <si>
    <t>Justificación de indicadores no valorados</t>
  </si>
  <si>
    <t>NO VALORADO</t>
  </si>
  <si>
    <t>Listado de valores:</t>
  </si>
  <si>
    <t>Indicadores valorados:</t>
  </si>
  <si>
    <t>Puntuación del criterio</t>
  </si>
  <si>
    <t>No es posible valorar la realización del indicador (se debe justificar).</t>
  </si>
  <si>
    <t>CRITERIOS E INDICADORES
(Máximo 30 puntos)</t>
  </si>
  <si>
    <t>CRITERIOS E INDICADORES  (Máximo 30 puntos)</t>
  </si>
  <si>
    <t>Dimensión 1. Intervención en los procesos de enseñanza y aprendizaje (Máximo 15 puntos)</t>
  </si>
  <si>
    <t>Dimensión 2. Tutoría y orientación (máximo 10 puntos)</t>
  </si>
  <si>
    <t>Dimensión 3. Integración en la actividad general del centro (máximo 5 puntos)</t>
  </si>
  <si>
    <t>1.1. Colaborar en la toma de decisiones generales del equipo directivo y los órganos de coordinación didáctica de los centros. (Máximo 10 puntos)</t>
  </si>
  <si>
    <t>1.2. Asesorar al equipo docentes en el diseño de los PTI y la puesta en práctica de estos en su trabajo en el aula. (Máximo 5 puntos)</t>
  </si>
  <si>
    <t>2.1. Asistir al profesorado en la planificación, puesta en marcha y seguimiento de las medidas de atención a la diversidad. (Máximo 3  puntos)</t>
  </si>
  <si>
    <t>2.2. Colaborar en la intervención con las familias. (Máximo 3 puntos)</t>
  </si>
  <si>
    <t>2.3. Realizar la evaluación psicopedagógica de los ACNEAE de los centros para la adecuada escolarización de este alumnado.(Máximo 3 puntos)</t>
  </si>
  <si>
    <t>2.4. Mantener coordinación con otros servicios de apoyo y centros del sector y participar en iniciativas de mejora de la calidad de enseñanza. (Máximo 1 punto)</t>
  </si>
  <si>
    <t>3.1 Promover, organizar y participar en las actividades complementarias, dentro o fuera del recinto educativo (máximo 1,5 puntos)</t>
  </si>
  <si>
    <t>3.2 Participar activamente en la actividad general del centro, en el Claustro y en los órganos de coordinación pedagógica a los que pertenece (máximo 2 puntos).</t>
  </si>
  <si>
    <t>3.3 Colaborar en actividades de evaluación del sistema educativo, de innovación y experimentación (máximo 1,5 puntos).</t>
  </si>
  <si>
    <t xml:space="preserve">1.1.1. Participa en los procesos de elaboración, desarrollo, evaluación y revisión de los documentos oficiales de programación, especialmente en las decisiones relativas a la prevención de dificultades de aprendizaje, atención a la diversidad y compensación de desigualdades. </t>
  </si>
  <si>
    <t>1.1.2. Participa en la elaboración, organización, desarrollo y seguimiento del plan de acción tutorial, analizando conjuntamente las estrategias e instrumentos más adecuados para el correcto ejercicio de la tutoría.</t>
  </si>
  <si>
    <t xml:space="preserve">1.1.3. Participa en la CCP y promueve iniciativas dinamizadoras, facilitando el desarrollo de sus funciones y orienta, desde su ámbito de intervención, los acuerdos de esta. </t>
  </si>
  <si>
    <t>1.1.4. Asesora al equipo directivo en el tratamiento flexible y diferenciado de la diversidad colaborando en la adopción de medidas educativas.</t>
  </si>
  <si>
    <t>1.1.5. Asesora y participa en la organización, seguimiento y evaluación de las actividades de apoyo y refuerzo del centro.</t>
  </si>
  <si>
    <t xml:space="preserve">1.1.6. Colabora en las actuaciones destinadas a sistematizar periódicamente la evaluación educativa de aquellos alumnos con necesidad específica de apoyo educativo, de compensación de desigualdades u otras necesidades. </t>
  </si>
  <si>
    <t>1.1.7. Orienta al equipo directivo en la prevención de problemas de convivencia escolar</t>
  </si>
  <si>
    <t>1.1.8. Asesora al equipo directivo en la prevención, intervención y seguimiento en los casos de absentismo escolar.</t>
  </si>
  <si>
    <t>1.1.9. Proporciona asesoramiento al equipo directivo sobre la organización de los horarios de los maestros de PT y AL.</t>
  </si>
  <si>
    <t>1.1.10.      Orienta al equipo directivo sobre los agrupamientos más adecuados para los ACNEAE.</t>
  </si>
  <si>
    <t>1.1.11. Asesora al equipo directivo y al profesorado sobre las medidas de atención a la diversidad y el uso de materiales curriculares que pueden favorecerlas.</t>
  </si>
  <si>
    <t>1.2.1. Asesora al equipo docente en la elaboración de los PTI.</t>
  </si>
  <si>
    <t>1.2.2. Participa en el seguimiento, ajuste y evaluación de los PTI.</t>
  </si>
  <si>
    <t>1.2.3. Vela por que se detalle en el correspondiente PTI  para cada uno los ACNEAE el número de horas de apoyo especializado del PT y, en su caso, del AL necesario.</t>
  </si>
  <si>
    <t>1.2.4. Asesora al tutor del grupo y al equipo docente sobre las estrategias metodológicas y didácticas que, para los ACNEAE, se han de incorporar al correspondiente PTI y se han de adoptar en el aula.</t>
  </si>
  <si>
    <t>1.2.5. Orienta al equipo docente, en su caso, sobre material específico y adaptado que necesite alguno de sus alumnos, así como sobre estrategias metodológicas y didácticas derivadas del mismo, en coherencia con su PTI.</t>
  </si>
  <si>
    <t>1.2.6. Colabora e impulsa la coordinación del resto del profesorado con los profesores de apoyo y otros profesionales para el seguimiento de los ACNEAE, evaluando la idoneidad de las medidas de apoyo adoptadas y planificadas en el correspondiente PTI.</t>
  </si>
  <si>
    <t>1.2.7. Participa y orienta la evaluación educativa de los aprendizajes de los ACNEAE, en coherencia con su PTI.</t>
  </si>
  <si>
    <t>2.1.1. Ofrece asesoramiento y colabora con el equipo docente de los distintos grupos de alumnos para detectar con antelación las dificultades de aprendizaje y orienta, en su caso, sobre la adopción de medidas educativas.</t>
  </si>
  <si>
    <t>2.1.2. Orienta al equipo docente sobre la adopción de medidas educativas en los casos de alumnos de incorporación tardía al sistema educativo, hace seguimiento y evaluación de las medidas educativas llevadas a cabo</t>
  </si>
  <si>
    <t>2.1.3. Asesora a los docentes en la intervención y las medidas por adoptar en caso de alteraciones de la convivencia entre alumnos.</t>
  </si>
  <si>
    <t>2.1.4. Facilita pautas para la prevención y la adopción de medidas en los caso de acoso escolar.</t>
  </si>
  <si>
    <t>2.1.5. Participa en la elaboración, el seguimiento y la evaluación de las actividades de apoyo y refuerzo.</t>
  </si>
  <si>
    <t>2.1.6. Asesora y participa con los tutores y el jefe de estudios en la intervención a realizar en casos de absentismo, orientando, posteriormente, sobre las medidas educativas a poner en marcha tras la reincorporación de este alumnado.</t>
  </si>
  <si>
    <t>2.2.1. Informa, apoya y colabora con las familias de los ACNEAE y de otros alumnos en situación de desventaja social.</t>
  </si>
  <si>
    <t>2.2.2. Participa en la planificación y desarrollo de actividades que potencien la comunicación entre padres, madres y docentes implicando a las familias en los programas formativos y de conocimiento mutuo.</t>
  </si>
  <si>
    <t>2.2.3. Deriva a las familias a otros servicios públicos de apoyo e intervención (servicios sociales, ISORM, servicios de salud, servicios de familia,…) en caso de necesitarlo.</t>
  </si>
  <si>
    <t>2.2.4. Establece un clima que permite la cooperación entre las familias y los servicios externos o instituciones que colaboran en el apoyo educativo al alumnado con necesidades específicas.</t>
  </si>
  <si>
    <t>2.3.1. Atiende las demandas de evaluación psicopedagógica de los alumnos que la necesitan y propone las medidas de atención más adecuadas.</t>
  </si>
  <si>
    <t>2.3.2. Conoce y aplica el procedimiento administrativo en el proceso de elaboración de la evaluación psicopedagógica y el dictamen de escolarización, especialmente en lo relativo a la información de las familias y la garantía de sus derechos.</t>
  </si>
  <si>
    <t>2.3.3. Realiza con precisión y rigor la evaluación psicopedagógica identificando con claridad las necesidades específicas del alumnado, las medidas que se han de adoptar, así como los recursos materiales y humanos que son necesarios.</t>
  </si>
  <si>
    <t>2.3.4. Procura que la evaluación psicopedagógica esté actualizada de acuerdo con la evolución de los ACNEAE, así como en aquellos casos en los que se dan circunstancias sobrevenidas.</t>
  </si>
  <si>
    <t>2.4.1. Pone en marcha iniciativas para la necesaria y adecuada coordinación con los centros de educación primaria de adscripción, encaminadas a la mejora de la atención a la diversidad y la calidad de la enseñanza.</t>
  </si>
  <si>
    <t>2.4.2. Se coordina con servicios de carácter social, cultural y sanitario de la zona, así como con instituciones y organizaciones para proyectar actuaciones conjuntas que permitan detectar necesidades y aplicar medidas.</t>
  </si>
  <si>
    <t>3.1.1 Promueve la planificación y desarrollo de actividades complementarias como recurso didáctico que propicia un aprendizaje significativo y competencial.</t>
  </si>
  <si>
    <t xml:space="preserve">3.1.2 Participa en las actividades complementarias y extraescolares planificadas por el centro. </t>
  </si>
  <si>
    <t>3.2.1 Asume responsabilidades como miembro del Claustro y realiza propuestas sobre temas de interés general.</t>
  </si>
  <si>
    <t>3.2.2 Participa y asume responsabilidades en el departamento/equipo de ciclo y equipo docente aportando propuestas de interés.</t>
  </si>
  <si>
    <t>3.2.3 Asume la tramitación de los expedientes disciplinarios incoados al alumnado que le son asignados.</t>
  </si>
  <si>
    <t>3.2.4 Participa en el proceso de identificación e intervención de los casos de acoso escolar.</t>
  </si>
  <si>
    <t>3.3.1 Promueve la puesta en marcha de medidas educativas o planes de mejora a partir de los resultados de las evaluaciones externas o internas del rendimiento del alumnado.</t>
  </si>
  <si>
    <t>3.3.2 Participa activamente en el desarrollo de las citadas medidas educativas o planes de mejora.</t>
  </si>
  <si>
    <t>3.3.3 Participa en actividades voluntarias de formación del profesorado (grupos de trabajo, formación en centros, etc.).</t>
  </si>
  <si>
    <t xml:space="preserve">3.3.4 Participa en actividades o programas de innovación y experimentación promovidos por el centro o la Administración educativa. </t>
  </si>
  <si>
    <t>INSUFICIENTE</t>
  </si>
  <si>
    <t>NO REALIZADO</t>
  </si>
  <si>
    <t>De ___ de _____________de 202__   a ___ de_____________ de 202____</t>
  </si>
  <si>
    <t>El indicador no se ha desarrollado</t>
  </si>
  <si>
    <t>El indicador se ha desarrollado a un nivel insuficiente</t>
  </si>
  <si>
    <t>El indicador se ha desarrollado a un nivel suficiente</t>
  </si>
  <si>
    <t>El indicador se ha desarrollado a un nivel notable</t>
  </si>
  <si>
    <t>El indicador se ha desarrollado a un nivel excelente</t>
  </si>
  <si>
    <t xml:space="preserve">(La puntuación total debe ser igual o superior a quince puntos para obtener una valoración positiva). </t>
  </si>
  <si>
    <t>1.2. Asesorar al equipo docente en el diseño de los PTI y la puesta en práctica de estos en su trabajo en el aula. (Máximo 5 puntos)</t>
  </si>
  <si>
    <t>2.1.2. Orienta al equipo docente sobre la adopción de medidas educativas en los casos de alumnos de incorporación tardía al sistema educativo, hace seguimiento y evaluación de las medidas educativas llevadas a cabo.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</si>
</sst>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indexed="8"/>
      <name val="Calibri"/>
      <family val="2"/>
    </font>
    <font>
      <sz val="11"/>
      <color indexed="8"/>
      <name val="Calibri"/>
      <family val="2"/>
    </font>
    <font>
      <sz val="12"/>
      <color indexed="8"/>
      <name val="Calibri"/>
      <family val="2"/>
    </font>
    <font>
      <b/>
      <sz val="11"/>
      <color indexed="8"/>
      <name val="Calibri"/>
      <family val="2"/>
    </font>
    <font>
      <sz val="11"/>
      <color indexed="63"/>
      <name val="Calibri"/>
      <family val="2"/>
    </font>
    <font>
      <b/>
      <sz val="11"/>
      <color indexed="8"/>
      <name val="Calibri"/>
      <family val="2"/>
    </font>
    <font>
      <b/>
      <sz val="12"/>
      <color indexed="8"/>
      <name val="Calibri"/>
      <family val="2"/>
    </font>
    <font>
      <b/>
      <sz val="11"/>
      <color indexed="8"/>
      <name val="Calibri"/>
    </font>
    <font>
      <sz val="8"/>
      <name val="Calibri"/>
      <family val="2"/>
    </font>
    <font>
      <b/>
      <sz val="9"/>
      <color indexed="8"/>
      <name val="Calibri"/>
      <family val="2"/>
    </font>
    <font>
      <b/>
      <sz val="12"/>
      <name val="Calibri"/>
      <family val="2"/>
    </font>
    <font>
      <sz val="11"/>
      <color rgb="FFFF0000"/>
      <name val="Calibri"/>
      <family val="2"/>
      <scheme val="minor"/>
    </font>
    <font>
      <b/>
      <sz val="11"/>
      <color theme="1"/>
      <name val="Calibri"/>
      <family val="2"/>
      <scheme val="minor"/>
    </font>
    <font>
      <b/>
      <u/>
      <sz val="13"/>
      <color indexed="8"/>
      <name val="Calibri"/>
      <family val="2"/>
    </font>
    <font>
      <u/>
      <sz val="13"/>
      <color theme="1"/>
      <name val="Calibri"/>
      <family val="2"/>
      <scheme val="minor"/>
    </font>
    <font>
      <sz val="11"/>
      <color rgb="FFFF0000"/>
      <name val="Calibri"/>
      <family val="2"/>
    </font>
    <font>
      <b/>
      <sz val="10"/>
      <color rgb="FFFF0000"/>
      <name val="Calibri"/>
      <family val="2"/>
    </font>
    <font>
      <i/>
      <sz val="11"/>
      <color rgb="FFFF0000"/>
      <name val="Calibri"/>
      <family val="2"/>
    </font>
    <font>
      <b/>
      <sz val="12"/>
      <color theme="4" tint="-0.249977111117893"/>
      <name val="Calibri"/>
      <family val="2"/>
    </font>
    <font>
      <b/>
      <sz val="8"/>
      <color theme="1"/>
      <name val="Arial"/>
      <family val="2"/>
    </font>
    <font>
      <sz val="9"/>
      <color indexed="8"/>
      <name val="Arial"/>
      <family val="2"/>
    </font>
    <font>
      <i/>
      <sz val="10"/>
      <color indexed="8"/>
      <name val="Calibri"/>
      <family val="2"/>
    </font>
    <font>
      <sz val="10"/>
      <color theme="1"/>
      <name val="Calibri"/>
      <family val="2"/>
      <scheme val="minor"/>
    </font>
    <font>
      <sz val="12"/>
      <color rgb="FF000000"/>
      <name val="Calibri"/>
      <family val="2"/>
      <scheme val="minor"/>
    </font>
    <font>
      <sz val="11"/>
      <name val="Calibri"/>
      <family val="2"/>
    </font>
    <font>
      <sz val="11"/>
      <name val="Calibri"/>
      <family val="2"/>
      <scheme val="minor"/>
    </font>
    <font>
      <b/>
      <sz val="11"/>
      <name val="Calibri"/>
      <family val="2"/>
      <scheme val="minor"/>
    </font>
    <font>
      <sz val="10"/>
      <name val="Arial"/>
      <family val="2"/>
    </font>
    <font>
      <b/>
      <sz val="12"/>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52">
    <xf numFmtId="0" fontId="0" fillId="0" borderId="0" xfId="0"/>
    <xf numFmtId="0" fontId="0" fillId="0"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8" xfId="0"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10" fillId="0" borderId="28" xfId="0" applyFont="1" applyFill="1" applyBorder="1" applyAlignment="1" applyProtection="1">
      <alignment horizontal="center" vertical="center" wrapText="1"/>
      <protection locked="0"/>
    </xf>
    <xf numFmtId="0" fontId="2" fillId="0" borderId="0" xfId="0" applyFont="1" applyBorder="1" applyAlignment="1">
      <alignment horizontal="justify" vertical="center" wrapText="1"/>
    </xf>
    <xf numFmtId="0" fontId="0" fillId="0" borderId="0" xfId="0" applyBorder="1" applyAlignment="1">
      <alignment wrapText="1"/>
    </xf>
    <xf numFmtId="0" fontId="3" fillId="0" borderId="0" xfId="0" applyFont="1" applyBorder="1" applyAlignment="1">
      <alignment horizontal="justify" vertical="center" wrapText="1"/>
    </xf>
    <xf numFmtId="0" fontId="16" fillId="0" borderId="0" xfId="0" applyFont="1"/>
    <xf numFmtId="0" fontId="16" fillId="0" borderId="0" xfId="0" applyFont="1" applyProtection="1">
      <protection hidden="1"/>
    </xf>
    <xf numFmtId="0" fontId="16" fillId="0" borderId="0" xfId="0" applyFont="1" applyFill="1"/>
    <xf numFmtId="0" fontId="16" fillId="0" borderId="0" xfId="0" applyFont="1" applyBorder="1"/>
    <xf numFmtId="0" fontId="17" fillId="0" borderId="0" xfId="0" applyFont="1" applyBorder="1" applyAlignment="1">
      <alignment horizontal="center" vertical="center" wrapText="1"/>
    </xf>
    <xf numFmtId="0" fontId="16" fillId="0" borderId="0" xfId="0" applyFont="1" applyAlignment="1" applyProtection="1">
      <alignment horizontal="center"/>
      <protection hidden="1"/>
    </xf>
    <xf numFmtId="0" fontId="16" fillId="0" borderId="0" xfId="0" applyFont="1" applyAlignment="1">
      <alignment horizontal="center"/>
    </xf>
    <xf numFmtId="0" fontId="16" fillId="0" borderId="0" xfId="0" applyFont="1" applyBorder="1" applyAlignment="1">
      <alignment horizontal="center" vertical="center"/>
    </xf>
    <xf numFmtId="0" fontId="18" fillId="0" borderId="0" xfId="0" applyFont="1" applyAlignment="1">
      <alignment horizontal="left" vertical="center" wrapText="1"/>
    </xf>
    <xf numFmtId="0" fontId="12" fillId="0" borderId="0" xfId="0" applyFont="1"/>
    <xf numFmtId="0" fontId="12" fillId="0" borderId="0" xfId="0" applyFont="1" applyProtection="1">
      <protection hidden="1"/>
    </xf>
    <xf numFmtId="0" fontId="19" fillId="0" borderId="0" xfId="0" applyFont="1" applyAlignment="1" applyProtection="1">
      <alignment horizontal="center"/>
      <protection hidden="1"/>
    </xf>
    <xf numFmtId="0" fontId="8" fillId="0" borderId="29" xfId="0" applyFont="1" applyBorder="1" applyAlignment="1" applyProtection="1">
      <alignment horizontal="center" vertical="center" wrapText="1"/>
      <protection hidden="1"/>
    </xf>
    <xf numFmtId="0" fontId="20" fillId="0" borderId="0" xfId="0" applyFont="1" applyAlignment="1">
      <alignment horizontal="left"/>
    </xf>
    <xf numFmtId="0" fontId="10" fillId="0" borderId="0" xfId="0" applyFont="1" applyFill="1" applyBorder="1" applyAlignment="1" applyProtection="1">
      <alignment horizontal="center" vertical="center" wrapText="1"/>
    </xf>
    <xf numFmtId="0" fontId="16" fillId="0" borderId="0" xfId="0" applyFont="1" applyAlignment="1">
      <alignment wrapText="1"/>
    </xf>
    <xf numFmtId="0" fontId="0" fillId="0" borderId="0" xfId="0" applyBorder="1"/>
    <xf numFmtId="0" fontId="25" fillId="0" borderId="0" xfId="0" applyFont="1"/>
    <xf numFmtId="0" fontId="26" fillId="0" borderId="0" xfId="0" applyFont="1"/>
    <xf numFmtId="0" fontId="25" fillId="0" borderId="0" xfId="0" applyFont="1" applyBorder="1"/>
    <xf numFmtId="0" fontId="27" fillId="0" borderId="0" xfId="0" applyFont="1" applyBorder="1" applyAlignment="1">
      <alignment horizontal="left"/>
    </xf>
    <xf numFmtId="0" fontId="26" fillId="0" borderId="0" xfId="0" applyFont="1" applyBorder="1" applyAlignment="1">
      <alignment horizontal="left"/>
    </xf>
    <xf numFmtId="0" fontId="25" fillId="0" borderId="0" xfId="0" applyFont="1" applyBorder="1" applyAlignment="1"/>
    <xf numFmtId="0" fontId="28" fillId="0" borderId="0" xfId="0" applyFont="1" applyBorder="1" applyAlignment="1">
      <alignment horizontal="justify" vertical="center" wrapText="1"/>
    </xf>
    <xf numFmtId="0" fontId="28" fillId="0" borderId="0" xfId="0" applyFont="1" applyBorder="1" applyAlignment="1">
      <alignment horizontal="left" vertical="center" wrapText="1" indent="2"/>
    </xf>
    <xf numFmtId="0" fontId="24" fillId="0" borderId="0" xfId="0" applyFont="1" applyBorder="1" applyAlignment="1">
      <alignment horizontal="justify" vertical="center" wrapText="1"/>
    </xf>
    <xf numFmtId="0" fontId="24" fillId="0" borderId="0" xfId="0" applyFont="1" applyBorder="1"/>
    <xf numFmtId="0" fontId="10" fillId="0" borderId="9" xfId="0" applyFont="1" applyFill="1" applyBorder="1" applyAlignment="1" applyProtection="1">
      <alignment horizontal="center" vertical="center" wrapText="1"/>
      <protection locked="0"/>
    </xf>
    <xf numFmtId="0" fontId="25" fillId="0" borderId="0" xfId="0" applyFont="1" applyFill="1"/>
    <xf numFmtId="0" fontId="29" fillId="4" borderId="7" xfId="0" applyFont="1" applyFill="1" applyBorder="1" applyAlignment="1" applyProtection="1">
      <alignment horizontal="center" vertical="center" wrapText="1"/>
      <protection hidden="1"/>
    </xf>
    <xf numFmtId="0" fontId="5" fillId="0" borderId="2" xfId="0" applyFont="1" applyBorder="1" applyAlignment="1">
      <alignment horizontal="left" vertical="center" wrapText="1"/>
    </xf>
    <xf numFmtId="0" fontId="0" fillId="0" borderId="5" xfId="0" applyBorder="1" applyAlignment="1">
      <alignment wrapText="1"/>
    </xf>
    <xf numFmtId="0" fontId="7" fillId="5" borderId="0" xfId="0" applyFont="1" applyFill="1" applyAlignment="1">
      <alignment horizontal="center" wrapText="1"/>
    </xf>
    <xf numFmtId="0" fontId="0" fillId="5" borderId="0" xfId="0" applyFill="1" applyAlignment="1">
      <alignment horizontal="center"/>
    </xf>
    <xf numFmtId="0" fontId="7" fillId="0" borderId="0" xfId="0" applyFont="1" applyFill="1" applyAlignment="1">
      <alignment horizontal="center" vertical="center" wrapText="1"/>
    </xf>
    <xf numFmtId="0" fontId="0" fillId="0" borderId="0" xfId="0" applyFill="1" applyAlignment="1">
      <alignment horizontal="center" vertical="center"/>
    </xf>
    <xf numFmtId="0" fontId="7" fillId="5" borderId="0" xfId="0" applyFont="1" applyFill="1" applyAlignment="1">
      <alignment horizontal="center" vertical="center" wrapText="1"/>
    </xf>
    <xf numFmtId="0" fontId="0" fillId="5" borderId="0" xfId="0" applyFill="1" applyAlignment="1">
      <alignment horizontal="center" vertical="center"/>
    </xf>
    <xf numFmtId="0" fontId="1" fillId="3" borderId="19" xfId="0" applyFont="1" applyFill="1" applyBorder="1" applyAlignment="1">
      <alignment horizontal="justify" vertical="center" wrapText="1"/>
    </xf>
    <xf numFmtId="0" fontId="0" fillId="3" borderId="19" xfId="0" applyFill="1" applyBorder="1" applyAlignment="1">
      <alignment horizontal="justify" vertical="center" wrapText="1"/>
    </xf>
    <xf numFmtId="0" fontId="21" fillId="0" borderId="3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20"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33" xfId="0" applyFont="1" applyBorder="1" applyAlignment="1">
      <alignment horizontal="justify" wrapText="1"/>
    </xf>
    <xf numFmtId="0" fontId="21" fillId="0" borderId="34" xfId="0" applyFont="1" applyBorder="1" applyAlignment="1">
      <alignment horizontal="justify" wrapText="1"/>
    </xf>
    <xf numFmtId="0" fontId="21" fillId="0" borderId="35" xfId="0" applyFont="1" applyBorder="1" applyAlignment="1">
      <alignment horizontal="justify" wrapText="1"/>
    </xf>
    <xf numFmtId="0" fontId="1"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13" fillId="0" borderId="23"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0" fillId="0" borderId="23"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4"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0" fillId="0" borderId="5"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0" fillId="3" borderId="10" xfId="0" applyFill="1" applyBorder="1" applyAlignment="1">
      <alignment horizontal="center" vertical="center"/>
    </xf>
    <xf numFmtId="0" fontId="0" fillId="3" borderId="17" xfId="0" applyFill="1"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22" fillId="0" borderId="0" xfId="0" applyFont="1" applyAlignment="1">
      <alignment horizontal="left" vertical="center" wrapText="1"/>
    </xf>
    <xf numFmtId="0" fontId="23" fillId="0" borderId="0" xfId="0" applyFont="1" applyAlignment="1">
      <alignment horizontal="left" vertical="center" wrapText="1"/>
    </xf>
    <xf numFmtId="0" fontId="0" fillId="0"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4" fillId="0" borderId="0" xfId="0" applyFont="1" applyFill="1" applyAlignment="1">
      <alignment horizontal="center" wrapText="1"/>
    </xf>
    <xf numFmtId="0" fontId="15" fillId="0" borderId="0" xfId="0" applyFont="1" applyFill="1" applyAlignment="1"/>
    <xf numFmtId="0" fontId="1" fillId="3" borderId="18" xfId="0" applyFont="1" applyFill="1" applyBorder="1" applyAlignment="1">
      <alignment horizontal="justify" vertical="center" wrapText="1"/>
    </xf>
    <xf numFmtId="0" fontId="0" fillId="3" borderId="18" xfId="0" applyFill="1" applyBorder="1" applyAlignment="1">
      <alignment horizontal="justify" vertical="center" wrapText="1"/>
    </xf>
    <xf numFmtId="0" fontId="21" fillId="0" borderId="30" xfId="0" applyFont="1" applyBorder="1" applyAlignment="1">
      <alignment horizontal="justify" wrapText="1"/>
    </xf>
    <xf numFmtId="0" fontId="21" fillId="0" borderId="31" xfId="0" applyFont="1" applyBorder="1" applyAlignment="1">
      <alignment horizontal="justify" wrapText="1"/>
    </xf>
    <xf numFmtId="0" fontId="21" fillId="0" borderId="32" xfId="0" applyFont="1" applyBorder="1" applyAlignment="1">
      <alignment horizontal="justify" wrapText="1"/>
    </xf>
    <xf numFmtId="0" fontId="7" fillId="2" borderId="0" xfId="0" applyFont="1" applyFill="1" applyAlignment="1">
      <alignment horizontal="center" wrapText="1"/>
    </xf>
    <xf numFmtId="0" fontId="0" fillId="2" borderId="0" xfId="0" applyFill="1" applyAlignment="1">
      <alignment horizontal="center"/>
    </xf>
    <xf numFmtId="0" fontId="0" fillId="0" borderId="6"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4" fillId="0" borderId="25" xfId="0" applyFont="1" applyBorder="1" applyAlignment="1">
      <alignment horizontal="center" vertical="center" wrapText="1"/>
    </xf>
    <xf numFmtId="0" fontId="0" fillId="0" borderId="13" xfId="0" applyBorder="1" applyAlignment="1">
      <alignment wrapText="1"/>
    </xf>
    <xf numFmtId="0" fontId="1" fillId="3" borderId="19" xfId="0" applyFont="1" applyFill="1" applyBorder="1" applyAlignment="1">
      <alignment horizontal="left" vertical="center" wrapText="1"/>
    </xf>
    <xf numFmtId="0" fontId="0" fillId="3" borderId="19" xfId="0" applyFill="1" applyBorder="1" applyAlignment="1">
      <alignment horizontal="left" vertical="center" wrapText="1"/>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4" fillId="0" borderId="26" xfId="0" applyFont="1" applyBorder="1" applyAlignment="1">
      <alignment horizontal="center" vertical="center" wrapText="1"/>
    </xf>
    <xf numFmtId="0" fontId="0" fillId="0" borderId="12" xfId="0" applyBorder="1" applyAlignment="1">
      <alignment wrapText="1"/>
    </xf>
    <xf numFmtId="0" fontId="6" fillId="0" borderId="0" xfId="0" applyFont="1" applyAlignment="1">
      <alignment horizontal="center" wrapText="1"/>
    </xf>
    <xf numFmtId="0" fontId="0" fillId="0" borderId="0" xfId="0" applyAlignment="1">
      <alignment wrapText="1"/>
    </xf>
    <xf numFmtId="0" fontId="5" fillId="0" borderId="0" xfId="0" applyFont="1" applyFill="1" applyBorder="1" applyAlignment="1">
      <alignment horizontal="right" vertical="center" wrapText="1"/>
    </xf>
    <xf numFmtId="0" fontId="0" fillId="0" borderId="0" xfId="0" applyBorder="1" applyAlignment="1">
      <alignment horizontal="right" wrapText="1"/>
    </xf>
    <xf numFmtId="0" fontId="0" fillId="0" borderId="27" xfId="0" applyBorder="1" applyAlignment="1">
      <alignment horizontal="right" wrapText="1"/>
    </xf>
    <xf numFmtId="0" fontId="13" fillId="4" borderId="0" xfId="0" applyFont="1" applyFill="1" applyAlignment="1">
      <alignment horizontal="center"/>
    </xf>
    <xf numFmtId="0" fontId="21" fillId="0" borderId="2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36" xfId="0" applyFont="1" applyBorder="1" applyAlignment="1">
      <alignment horizontal="justify" vertical="center" wrapText="1"/>
    </xf>
    <xf numFmtId="0" fontId="7" fillId="0" borderId="0" xfId="0" applyFont="1" applyBorder="1" applyAlignment="1">
      <alignment horizontal="center" vertical="center" wrapText="1"/>
    </xf>
    <xf numFmtId="0" fontId="0" fillId="0" borderId="0" xfId="0" applyAlignment="1">
      <alignment horizontal="center" wrapText="1"/>
    </xf>
    <xf numFmtId="0" fontId="4" fillId="2" borderId="0" xfId="0" applyFont="1" applyFill="1" applyAlignment="1">
      <alignment horizontal="center" vertical="center" wrapText="1"/>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0" xfId="0" applyAlignment="1">
      <alignment horizontal="center"/>
    </xf>
    <xf numFmtId="0" fontId="1"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3" fillId="0" borderId="23" xfId="0" applyFont="1" applyBorder="1" applyAlignment="1">
      <alignment horizontal="center" wrapText="1"/>
    </xf>
    <xf numFmtId="0" fontId="0" fillId="0" borderId="22" xfId="0" applyBorder="1" applyAlignment="1"/>
    <xf numFmtId="0" fontId="13" fillId="0" borderId="23" xfId="0" applyFont="1" applyBorder="1" applyAlignment="1">
      <alignment horizontal="left" wrapText="1"/>
    </xf>
    <xf numFmtId="0" fontId="13" fillId="0" borderId="5" xfId="0" applyFont="1" applyBorder="1" applyAlignment="1">
      <alignment horizontal="left" wrapText="1"/>
    </xf>
    <xf numFmtId="0" fontId="0" fillId="0" borderId="5" xfId="0" applyBorder="1" applyAlignment="1">
      <alignment horizontal="left"/>
    </xf>
  </cellXfs>
  <cellStyles count="1">
    <cellStyle name="Normal" xfId="0" builtinId="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19051</xdr:rowOff>
    </xdr:from>
    <xdr:to>
      <xdr:col>9</xdr:col>
      <xdr:colOff>0</xdr:colOff>
      <xdr:row>1</xdr:row>
      <xdr:rowOff>3051889</xdr:rowOff>
    </xdr:to>
    <xdr:sp macro="" textlink="">
      <xdr:nvSpPr>
        <xdr:cNvPr id="1029" name="CuadroTexto 1"/>
        <xdr:cNvSpPr txBox="1">
          <a:spLocks noChangeArrowheads="1"/>
        </xdr:cNvSpPr>
      </xdr:nvSpPr>
      <xdr:spPr bwMode="auto">
        <a:xfrm>
          <a:off x="0" y="48209"/>
          <a:ext cx="5666403" cy="3032838"/>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1200" b="1" i="0" u="none" strike="noStrike" baseline="0">
              <a:solidFill>
                <a:srgbClr val="000000"/>
              </a:solidFill>
              <a:latin typeface="Calibri"/>
            </a:rPr>
            <a:t>              INFORME DEL PROFESOR-TUTOR. MODELO ORIENTADORES EN CENTROS</a:t>
          </a:r>
        </a:p>
        <a:p>
          <a:pPr rtl="0"/>
          <a:r>
            <a:rPr lang="es-ES" sz="1100" b="0" i="0" baseline="0">
              <a:effectLst/>
              <a:latin typeface="+mn-lt"/>
              <a:ea typeface="+mn-ea"/>
              <a:cs typeface="+mn-cs"/>
            </a:rPr>
            <a:t>La </a:t>
          </a:r>
          <a:r>
            <a:rPr lang="es-ES" sz="1100">
              <a:effectLst/>
              <a:latin typeface="+mn-lt"/>
              <a:ea typeface="+mn-ea"/>
              <a:cs typeface="+mn-cs"/>
            </a:rPr>
            <a:t>Orden de 12 de febrero de 2019, por la que se regulan las bases de los procedimientos selectivos para el ingreso, acceso y adquisición de nuevas especialidades en los cuerpos de funcionarios docentes no universitarios a que se refiere la Ley Orgánica 2/2006, de 3 de mayo, de Educación, excepto en los cuerpos de Catedráticos y en el Cuerpo de Inspectores de Educación; y la composición de la lista de interinidad derivada de dichos procedimientos, en el ámbito de gestión de la Comunidad Autónoma de la Región de Murcia</a:t>
          </a:r>
          <a:r>
            <a:rPr lang="es-ES" sz="1100" b="0" i="0" baseline="0">
              <a:effectLst/>
              <a:latin typeface="+mn-lt"/>
              <a:ea typeface="+mn-ea"/>
              <a:cs typeface="+mn-cs"/>
            </a:rPr>
            <a:t>, contempla en su apartado 70.1.b), que </a:t>
          </a:r>
          <a:r>
            <a:rPr lang="es-ES" sz="1100" b="0" i="1" baseline="0">
              <a:effectLst/>
              <a:latin typeface="+mn-lt"/>
              <a:ea typeface="+mn-ea"/>
              <a:cs typeface="+mn-cs"/>
            </a:rPr>
            <a:t>“Finalizado el período de prácticas, los profesores tutores </a:t>
          </a:r>
          <a:r>
            <a:rPr lang="es-ES" sz="1100" b="0" i="1" u="sng" baseline="0">
              <a:effectLst/>
              <a:latin typeface="+mn-lt"/>
              <a:ea typeface="+mn-ea"/>
              <a:cs typeface="+mn-cs"/>
            </a:rPr>
            <a:t>elaborarán un informe</a:t>
          </a:r>
          <a:r>
            <a:rPr lang="es-ES" sz="1100" b="0" i="1" baseline="0">
              <a:effectLst/>
              <a:latin typeface="+mn-lt"/>
              <a:ea typeface="+mn-ea"/>
              <a:cs typeface="+mn-cs"/>
            </a:rPr>
            <a:t> acerca de las tareas realizadas por el funcionario en prácticas, conforme a los indicadores, metodología e instrumentos establecidos en el anexo X.”</a:t>
          </a:r>
          <a:endParaRPr lang="es-ES">
            <a:effectLst/>
          </a:endParaRPr>
        </a:p>
        <a:p>
          <a:pPr rtl="0"/>
          <a:r>
            <a:rPr lang="es-ES" sz="1100" b="0" i="0" baseline="0">
              <a:effectLst/>
              <a:latin typeface="+mn-lt"/>
              <a:ea typeface="+mn-ea"/>
              <a:cs typeface="+mn-cs"/>
            </a:rPr>
            <a:t> Asimismo, el apartado 69.1.c señala, entre las funciones del tutor, la </a:t>
          </a:r>
          <a:r>
            <a:rPr lang="es-ES" sz="1100" b="0" i="1" baseline="0">
              <a:effectLst/>
              <a:latin typeface="+mn-lt"/>
              <a:ea typeface="+mn-ea"/>
              <a:cs typeface="+mn-cs"/>
            </a:rPr>
            <a:t>de "Asistir, al menos, a dos sesiones de clase mensuales del funcionario en prácticas para orientar su trabajo con el alumnado." </a:t>
          </a:r>
          <a:endParaRPr lang="es-ES">
            <a:effectLst/>
          </a:endParaRPr>
        </a:p>
        <a:p>
          <a:pPr rtl="0"/>
          <a:r>
            <a:rPr lang="es-ES" sz="1100" b="0" i="0" baseline="0">
              <a:effectLst/>
              <a:latin typeface="+mn-lt"/>
              <a:ea typeface="+mn-ea"/>
              <a:cs typeface="+mn-cs"/>
            </a:rPr>
            <a:t>En el presente informe se recoge la relación de indicadores de evaluación, vinculados a las dimensiones y criterios de evaluación, para la valoración de la labor profesional del funcionario en prácticas, así como las sesiones de clase del funcionario en prácticas a las que ha asistido el tutor.</a:t>
          </a:r>
          <a:endParaRPr lang="es-ES">
            <a:effectLst/>
          </a:endParaRPr>
        </a:p>
        <a:p>
          <a:pPr rtl="0"/>
          <a:r>
            <a:rPr lang="es-ES" sz="1100" b="0" i="0" baseline="0">
              <a:effectLst/>
              <a:latin typeface="+mn-lt"/>
              <a:ea typeface="+mn-ea"/>
              <a:cs typeface="+mn-cs"/>
            </a:rPr>
            <a:t>El tutor del funcionario en prácticas valorará cada uno de los indicadores según la siguiente escala:  </a:t>
          </a:r>
          <a:endParaRPr lang="es-ES">
            <a:effectLst/>
          </a:endParaRPr>
        </a:p>
        <a:p>
          <a:pPr rtl="0"/>
          <a:r>
            <a:rPr lang="es-ES" sz="1100" b="0" i="0" baseline="0">
              <a:effectLst/>
              <a:latin typeface="+mn-lt"/>
              <a:ea typeface="+mn-ea"/>
              <a:cs typeface="+mn-cs"/>
            </a:rPr>
            <a:t>  </a:t>
          </a:r>
          <a:endParaRPr lang="es-ES">
            <a:effectLst/>
          </a:endParaRPr>
        </a:p>
        <a:p>
          <a:pPr algn="just" rtl="0">
            <a:defRPr sz="1000"/>
          </a:pPr>
          <a:r>
            <a:rPr lang="es-ES" sz="1100" b="0" i="0" u="none" strike="noStrike" baseline="0">
              <a:solidFill>
                <a:srgbClr val="000000"/>
              </a:solidFill>
              <a:latin typeface="Calibri"/>
            </a:rPr>
            <a:t> </a:t>
          </a:r>
        </a:p>
      </xdr:txBody>
    </xdr:sp>
    <xdr:clientData/>
  </xdr:twoCellAnchor>
  <xdr:twoCellAnchor>
    <xdr:from>
      <xdr:col>0</xdr:col>
      <xdr:colOff>38101</xdr:colOff>
      <xdr:row>21</xdr:row>
      <xdr:rowOff>28576</xdr:rowOff>
    </xdr:from>
    <xdr:to>
      <xdr:col>8</xdr:col>
      <xdr:colOff>895351</xdr:colOff>
      <xdr:row>21</xdr:row>
      <xdr:rowOff>800100</xdr:rowOff>
    </xdr:to>
    <xdr:sp macro="" textlink="">
      <xdr:nvSpPr>
        <xdr:cNvPr id="1030" name="CuadroTexto 2"/>
        <xdr:cNvSpPr txBox="1">
          <a:spLocks noChangeArrowheads="1"/>
        </xdr:cNvSpPr>
      </xdr:nvSpPr>
      <xdr:spPr bwMode="auto">
        <a:xfrm>
          <a:off x="38101" y="8181976"/>
          <a:ext cx="5581650" cy="771524"/>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rtl="0"/>
          <a:r>
            <a:rPr lang="es-ES" sz="800" b="0" i="0" baseline="0">
              <a:effectLst/>
              <a:latin typeface="Arial" panose="020B0604020202020204" pitchFamily="34" charset="0"/>
              <a:ea typeface="+mn-ea"/>
              <a:cs typeface="Arial" panose="020B0604020202020204" pitchFamily="34" charset="0"/>
            </a:rPr>
            <a:t>Para que el funcionario en prácticas obtenga una valoración global positiva, debe  alcanzar una puntuación de al menos15 puntos.</a:t>
          </a:r>
          <a:endParaRPr lang="es-ES" sz="800">
            <a:effectLst/>
            <a:latin typeface="Arial" panose="020B0604020202020204" pitchFamily="34" charset="0"/>
            <a:cs typeface="Arial" panose="020B0604020202020204" pitchFamily="34" charset="0"/>
          </a:endParaRPr>
        </a:p>
        <a:p>
          <a:pPr rtl="0"/>
          <a:r>
            <a:rPr lang="es-ES" sz="800" b="0" i="0" baseline="0">
              <a:effectLst/>
              <a:latin typeface="Arial" panose="020B0604020202020204" pitchFamily="34" charset="0"/>
              <a:ea typeface="+mn-ea"/>
              <a:cs typeface="Arial" panose="020B0604020202020204" pitchFamily="34" charset="0"/>
            </a:rPr>
            <a: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a:t>
          </a:r>
          <a:endParaRPr lang="es-ES" sz="800">
            <a:effectLst/>
            <a:latin typeface="Arial" panose="020B0604020202020204" pitchFamily="34" charset="0"/>
            <a:cs typeface="Arial" panose="020B0604020202020204" pitchFamily="34" charset="0"/>
          </a:endParaRPr>
        </a:p>
        <a:p>
          <a:pPr algn="just" rtl="0">
            <a:defRPr sz="1000"/>
          </a:pPr>
          <a:endParaRPr lang="es-ES"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125</xdr:row>
      <xdr:rowOff>47625</xdr:rowOff>
    </xdr:from>
    <xdr:to>
      <xdr:col>8</xdr:col>
      <xdr:colOff>1038225</xdr:colOff>
      <xdr:row>131</xdr:row>
      <xdr:rowOff>76200</xdr:rowOff>
    </xdr:to>
    <xdr:sp macro="" textlink="">
      <xdr:nvSpPr>
        <xdr:cNvPr id="1187" name="CuadroTexto 2"/>
        <xdr:cNvSpPr txBox="1">
          <a:spLocks noChangeArrowheads="1"/>
        </xdr:cNvSpPr>
      </xdr:nvSpPr>
      <xdr:spPr bwMode="auto">
        <a:xfrm>
          <a:off x="28575" y="58207275"/>
          <a:ext cx="5534025" cy="1362075"/>
        </a:xfrm>
        <a:prstGeom prst="rect">
          <a:avLst/>
        </a:prstGeom>
        <a:solidFill>
          <a:srgbClr val="FFFFFF"/>
        </a:solidFill>
        <a:ln w="12700">
          <a:solidFill>
            <a:srgbClr xmlns:mc="http://schemas.openxmlformats.org/markup-compatibility/2006" xmlns:a14="http://schemas.microsoft.com/office/drawing/2010/main" val="C0C0C0" mc:Ignorable="a14" a14:legacySpreadsheetColorIndex="22"/>
          </a:solidFill>
          <a:miter lim="800000"/>
          <a:headEnd/>
          <a:tailEnd/>
        </a:ln>
      </xdr:spPr>
      <xdr:txBody>
        <a:bodyPr/>
        <a:lstStyle/>
        <a:p>
          <a:endParaRPr lang="es-ES"/>
        </a:p>
      </xdr:txBody>
    </xdr:sp>
    <xdr:clientData/>
  </xdr:twoCellAnchor>
  <xdr:twoCellAnchor>
    <xdr:from>
      <xdr:col>0</xdr:col>
      <xdr:colOff>129117</xdr:colOff>
      <xdr:row>131</xdr:row>
      <xdr:rowOff>112183</xdr:rowOff>
    </xdr:from>
    <xdr:to>
      <xdr:col>4</xdr:col>
      <xdr:colOff>214842</xdr:colOff>
      <xdr:row>142</xdr:row>
      <xdr:rowOff>64558</xdr:rowOff>
    </xdr:to>
    <xdr:sp macro="" textlink="">
      <xdr:nvSpPr>
        <xdr:cNvPr id="1033" name="CuadroTexto 3"/>
        <xdr:cNvSpPr txBox="1">
          <a:spLocks noChangeArrowheads="1"/>
        </xdr:cNvSpPr>
      </xdr:nvSpPr>
      <xdr:spPr bwMode="auto">
        <a:xfrm>
          <a:off x="129117" y="59802183"/>
          <a:ext cx="2615142" cy="2047875"/>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En............................. a ……de ……………….. de  2022</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EL TUTOR/A</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Fdo.: ………………………………</a:t>
          </a:r>
          <a:endParaRPr lang="es-ES" sz="1200" b="0" i="0" u="none" strike="noStrike" baseline="0">
            <a:solidFill>
              <a:srgbClr val="000000"/>
            </a:solidFill>
            <a:latin typeface="Times New Roman"/>
            <a:cs typeface="Times New Roman"/>
          </a:endParaRPr>
        </a:p>
        <a:p>
          <a:pPr algn="l" rtl="0">
            <a:defRPr sz="1000"/>
          </a:pPr>
          <a:endParaRPr lang="es-ES" sz="1200" b="0" i="0" u="none" strike="noStrike" baseline="0">
            <a:solidFill>
              <a:srgbClr val="000000"/>
            </a:solidFill>
            <a:latin typeface="Times New Roman"/>
            <a:cs typeface="Times New Roman"/>
          </a:endParaRPr>
        </a:p>
      </xdr:txBody>
    </xdr:sp>
    <xdr:clientData/>
  </xdr:twoCellAnchor>
  <xdr:twoCellAnchor>
    <xdr:from>
      <xdr:col>4</xdr:col>
      <xdr:colOff>369359</xdr:colOff>
      <xdr:row>132</xdr:row>
      <xdr:rowOff>121708</xdr:rowOff>
    </xdr:from>
    <xdr:to>
      <xdr:col>8</xdr:col>
      <xdr:colOff>857250</xdr:colOff>
      <xdr:row>143</xdr:row>
      <xdr:rowOff>84667</xdr:rowOff>
    </xdr:to>
    <xdr:sp macro="" textlink="">
      <xdr:nvSpPr>
        <xdr:cNvPr id="1034" name="CuadroTexto 4"/>
        <xdr:cNvSpPr txBox="1">
          <a:spLocks noChangeArrowheads="1"/>
        </xdr:cNvSpPr>
      </xdr:nvSpPr>
      <xdr:spPr bwMode="auto">
        <a:xfrm>
          <a:off x="2898776" y="60002208"/>
          <a:ext cx="2572807" cy="2058459"/>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Visado, en su caso</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En.............................. a ……de ……………….. de  2022</a:t>
          </a:r>
        </a:p>
        <a:p>
          <a:pPr algn="l" rtl="0">
            <a:defRPr sz="1000"/>
          </a:pPr>
          <a:r>
            <a:rPr lang="es-ES" sz="1100" b="0" i="0" u="none" strike="noStrike" baseline="0">
              <a:solidFill>
                <a:srgbClr val="000000"/>
              </a:solidFill>
              <a:latin typeface="Calibri"/>
            </a:rPr>
            <a:t>PRESIDENTE DE LA COMISIÓN EVALUADORA</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Fdo.: ......................................…</a:t>
          </a:r>
        </a:p>
      </xdr:txBody>
    </xdr:sp>
    <xdr:clientData/>
  </xdr:twoCellAnchor>
  <xdr:twoCellAnchor>
    <xdr:from>
      <xdr:col>0</xdr:col>
      <xdr:colOff>57150</xdr:colOff>
      <xdr:row>99</xdr:row>
      <xdr:rowOff>76200</xdr:rowOff>
    </xdr:from>
    <xdr:to>
      <xdr:col>8</xdr:col>
      <xdr:colOff>904875</xdr:colOff>
      <xdr:row>99</xdr:row>
      <xdr:rowOff>2952749</xdr:rowOff>
    </xdr:to>
    <xdr:sp macro="" textlink="">
      <xdr:nvSpPr>
        <xdr:cNvPr id="2" name="CuadroTexto 1"/>
        <xdr:cNvSpPr txBox="1"/>
      </xdr:nvSpPr>
      <xdr:spPr>
        <a:xfrm>
          <a:off x="57150" y="44996100"/>
          <a:ext cx="5572125" cy="287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tabSelected="1" topLeftCell="A119" zoomScale="98" zoomScaleNormal="98" workbookViewId="0">
      <selection activeCell="O135" sqref="O135"/>
    </sheetView>
  </sheetViews>
  <sheetFormatPr baseColWidth="10" defaultRowHeight="15" x14ac:dyDescent="0.25"/>
  <cols>
    <col min="1" max="1" width="13.28515625" customWidth="1"/>
    <col min="2" max="2" width="7" customWidth="1"/>
    <col min="3" max="6" width="9.42578125" customWidth="1"/>
    <col min="7" max="7" width="11.7109375" customWidth="1"/>
    <col min="8" max="8" width="1.140625" customWidth="1"/>
    <col min="9" max="9" width="14" customWidth="1"/>
    <col min="10" max="10" width="11.42578125" style="33"/>
    <col min="11" max="11" width="11.42578125" style="33" hidden="1" customWidth="1"/>
    <col min="12" max="12" width="11.42578125" style="34" hidden="1" customWidth="1"/>
    <col min="13" max="13" width="11.85546875" style="33" hidden="1" customWidth="1"/>
    <col min="14" max="14" width="6.7109375" style="33" customWidth="1"/>
    <col min="15" max="15" width="93.85546875" style="42" customWidth="1"/>
    <col min="16" max="17" width="11.42578125" style="33"/>
  </cols>
  <sheetData>
    <row r="1" spans="1:19" ht="2.25" customHeight="1" x14ac:dyDescent="0.25">
      <c r="J1" s="24"/>
      <c r="K1" s="24"/>
      <c r="L1" s="25"/>
      <c r="M1" s="24"/>
      <c r="N1" s="24"/>
      <c r="O1" s="41"/>
      <c r="P1" s="24"/>
      <c r="Q1" s="24"/>
    </row>
    <row r="2" spans="1:19" ht="240" customHeight="1" x14ac:dyDescent="0.25">
      <c r="A2" s="131"/>
      <c r="B2" s="136"/>
      <c r="C2" s="136"/>
      <c r="D2" s="136"/>
      <c r="E2" s="136"/>
      <c r="F2" s="136"/>
      <c r="G2" s="136"/>
      <c r="H2" s="136"/>
      <c r="I2" s="136"/>
      <c r="J2" s="24"/>
      <c r="K2" s="24"/>
      <c r="L2" s="25"/>
      <c r="M2" s="24"/>
      <c r="N2" s="24"/>
      <c r="O2" s="41"/>
      <c r="P2" s="24"/>
      <c r="Q2" s="24"/>
    </row>
    <row r="3" spans="1:19" ht="15.75" customHeight="1" x14ac:dyDescent="0.25">
      <c r="A3" s="147" t="s">
        <v>24</v>
      </c>
      <c r="B3" s="148"/>
      <c r="C3" s="75" t="s">
        <v>25</v>
      </c>
      <c r="D3" s="76"/>
      <c r="E3" s="76"/>
      <c r="F3" s="76"/>
      <c r="G3" s="76"/>
      <c r="H3" s="76"/>
      <c r="I3" s="77"/>
      <c r="J3" s="24"/>
      <c r="K3" s="24"/>
      <c r="L3" s="25"/>
      <c r="M3" s="24"/>
      <c r="N3" s="24"/>
    </row>
    <row r="4" spans="1:19" ht="15.75" customHeight="1" x14ac:dyDescent="0.25">
      <c r="A4" s="149" t="s">
        <v>34</v>
      </c>
      <c r="B4" s="80"/>
      <c r="C4" s="78" t="s">
        <v>38</v>
      </c>
      <c r="D4" s="79"/>
      <c r="E4" s="79"/>
      <c r="F4" s="79"/>
      <c r="G4" s="79"/>
      <c r="H4" s="79"/>
      <c r="I4" s="80"/>
      <c r="J4" s="24"/>
      <c r="K4" s="24"/>
      <c r="L4" s="25"/>
      <c r="M4" s="24"/>
      <c r="N4" s="24"/>
    </row>
    <row r="5" spans="1:19" ht="15.75" customHeight="1" x14ac:dyDescent="0.25">
      <c r="A5" s="149" t="s">
        <v>98</v>
      </c>
      <c r="B5" s="80"/>
      <c r="C5" s="78" t="s">
        <v>100</v>
      </c>
      <c r="D5" s="79"/>
      <c r="E5" s="79"/>
      <c r="F5" s="79"/>
      <c r="G5" s="79"/>
      <c r="H5" s="79"/>
      <c r="I5" s="80"/>
      <c r="J5" s="24"/>
      <c r="K5" s="24"/>
      <c r="L5" s="25"/>
      <c r="M5" s="24"/>
      <c r="N5" s="24"/>
    </row>
    <row r="6" spans="1:19" ht="15.75" customHeight="1" x14ac:dyDescent="0.25">
      <c r="A6" s="149" t="s">
        <v>97</v>
      </c>
      <c r="B6" s="80"/>
      <c r="C6" s="78" t="s">
        <v>101</v>
      </c>
      <c r="D6" s="79"/>
      <c r="E6" s="79"/>
      <c r="F6" s="79"/>
      <c r="G6" s="79"/>
      <c r="H6" s="79"/>
      <c r="I6" s="80"/>
      <c r="J6" s="24"/>
      <c r="K6" s="24"/>
      <c r="L6" s="25"/>
      <c r="M6" s="24"/>
      <c r="N6" s="24"/>
    </row>
    <row r="7" spans="1:19" ht="15.75" customHeight="1" x14ac:dyDescent="0.25">
      <c r="A7" s="149" t="s">
        <v>31</v>
      </c>
      <c r="B7" s="80"/>
      <c r="C7" s="78" t="s">
        <v>102</v>
      </c>
      <c r="D7" s="79"/>
      <c r="E7" s="79"/>
      <c r="F7" s="79"/>
      <c r="G7" s="79"/>
      <c r="H7" s="79"/>
      <c r="I7" s="80"/>
      <c r="J7" s="24"/>
      <c r="K7" s="24"/>
      <c r="L7" s="25"/>
      <c r="M7" s="24"/>
      <c r="N7" s="24"/>
    </row>
    <row r="8" spans="1:19" ht="15.75" customHeight="1" x14ac:dyDescent="0.25">
      <c r="A8" s="149" t="s">
        <v>32</v>
      </c>
      <c r="B8" s="80"/>
      <c r="C8" s="78" t="s">
        <v>103</v>
      </c>
      <c r="D8" s="79"/>
      <c r="E8" s="79"/>
      <c r="F8" s="79"/>
      <c r="G8" s="79"/>
      <c r="H8" s="79"/>
      <c r="I8" s="80"/>
      <c r="J8" s="24"/>
      <c r="K8" s="24"/>
      <c r="L8" s="25"/>
      <c r="M8" s="24"/>
      <c r="N8" s="24"/>
      <c r="O8" s="43"/>
      <c r="P8" s="27"/>
      <c r="Q8" s="27"/>
      <c r="R8" s="40"/>
      <c r="S8" s="40"/>
    </row>
    <row r="9" spans="1:19" ht="15.75" customHeight="1" x14ac:dyDescent="0.25">
      <c r="A9" s="150" t="s">
        <v>0</v>
      </c>
      <c r="B9" s="151"/>
      <c r="C9" s="78" t="s">
        <v>104</v>
      </c>
      <c r="D9" s="79"/>
      <c r="E9" s="79"/>
      <c r="F9" s="79"/>
      <c r="G9" s="79"/>
      <c r="H9" s="79"/>
      <c r="I9" s="80"/>
      <c r="J9" s="24"/>
      <c r="K9" s="24"/>
      <c r="L9" s="25"/>
      <c r="M9" s="24"/>
      <c r="N9" s="24"/>
      <c r="O9" s="44"/>
      <c r="P9" s="27"/>
      <c r="Q9" s="27"/>
      <c r="R9" s="40"/>
      <c r="S9" s="40"/>
    </row>
    <row r="10" spans="1:19" ht="14.25" customHeight="1" thickBot="1" x14ac:dyDescent="0.3">
      <c r="A10" s="17"/>
      <c r="B10" s="37" t="s">
        <v>27</v>
      </c>
      <c r="C10" s="18"/>
      <c r="D10" s="18"/>
      <c r="E10" s="18"/>
      <c r="F10" s="18"/>
      <c r="G10" s="18"/>
      <c r="H10" s="18"/>
      <c r="I10" s="18"/>
      <c r="J10" s="24"/>
      <c r="K10" s="24"/>
      <c r="L10" s="25"/>
      <c r="M10" s="24"/>
      <c r="N10" s="24"/>
      <c r="O10" s="45"/>
      <c r="P10" s="27"/>
      <c r="Q10" s="27"/>
      <c r="R10" s="40"/>
      <c r="S10" s="40"/>
    </row>
    <row r="11" spans="1:19" ht="22.5" customHeight="1" x14ac:dyDescent="0.25">
      <c r="A11" s="140" t="s">
        <v>13</v>
      </c>
      <c r="B11" s="141"/>
      <c r="C11" s="141"/>
      <c r="D11" s="141"/>
      <c r="E11" s="141"/>
      <c r="F11" s="141"/>
      <c r="G11" s="141"/>
      <c r="H11" s="141"/>
      <c r="I11" s="142"/>
      <c r="J11" s="26"/>
      <c r="K11" s="24"/>
      <c r="L11" s="25"/>
      <c r="M11" s="24"/>
      <c r="N11" s="24"/>
      <c r="O11" s="45"/>
      <c r="P11" s="27"/>
      <c r="Q11" s="27"/>
      <c r="R11" s="40"/>
      <c r="S11" s="40"/>
    </row>
    <row r="12" spans="1:19" ht="27.75" customHeight="1" x14ac:dyDescent="0.25">
      <c r="A12" s="92" t="s">
        <v>14</v>
      </c>
      <c r="B12" s="93"/>
      <c r="C12" s="90"/>
      <c r="D12" s="90"/>
      <c r="E12" s="90"/>
      <c r="F12" s="90"/>
      <c r="G12" s="12" t="s">
        <v>6</v>
      </c>
      <c r="H12" s="90"/>
      <c r="I12" s="91"/>
      <c r="J12" s="26"/>
      <c r="K12" s="24"/>
      <c r="L12" s="25"/>
      <c r="M12" s="24"/>
      <c r="N12" s="24"/>
      <c r="O12" s="45"/>
      <c r="P12" s="27"/>
      <c r="Q12" s="27"/>
      <c r="R12" s="40"/>
      <c r="S12" s="40"/>
    </row>
    <row r="13" spans="1:19" ht="27.75" customHeight="1" x14ac:dyDescent="0.25">
      <c r="A13" s="92" t="s">
        <v>9</v>
      </c>
      <c r="B13" s="93"/>
      <c r="C13" s="90"/>
      <c r="D13" s="90"/>
      <c r="E13" s="90"/>
      <c r="F13" s="90"/>
      <c r="G13" s="12" t="s">
        <v>10</v>
      </c>
      <c r="H13" s="90"/>
      <c r="I13" s="91"/>
      <c r="J13" s="26"/>
      <c r="K13" s="24"/>
      <c r="L13" s="25"/>
      <c r="M13" s="24"/>
      <c r="N13" s="24"/>
      <c r="O13" s="45"/>
      <c r="P13" s="27"/>
      <c r="Q13" s="27"/>
      <c r="R13" s="40"/>
      <c r="S13" s="40"/>
    </row>
    <row r="14" spans="1:19" ht="27.75" customHeight="1" thickBot="1" x14ac:dyDescent="0.3">
      <c r="A14" s="143" t="s">
        <v>7</v>
      </c>
      <c r="B14" s="144"/>
      <c r="C14" s="145"/>
      <c r="D14" s="145"/>
      <c r="E14" s="145"/>
      <c r="F14" s="144" t="s">
        <v>28</v>
      </c>
      <c r="G14" s="144"/>
      <c r="H14" s="145"/>
      <c r="I14" s="146"/>
      <c r="J14" s="26"/>
      <c r="K14" s="24"/>
      <c r="L14" s="25"/>
      <c r="M14" s="24"/>
      <c r="N14" s="24"/>
      <c r="O14" s="43"/>
      <c r="P14" s="27"/>
      <c r="Q14" s="27"/>
      <c r="R14" s="40"/>
      <c r="S14" s="40"/>
    </row>
    <row r="15" spans="1:19" ht="16.5" customHeight="1" thickBot="1" x14ac:dyDescent="0.3">
      <c r="J15" s="24"/>
      <c r="K15" s="24"/>
      <c r="L15" s="25"/>
      <c r="M15" s="24"/>
      <c r="N15" s="24"/>
      <c r="O15" s="43"/>
      <c r="P15" s="27"/>
      <c r="Q15" s="27"/>
      <c r="R15" s="40"/>
      <c r="S15" s="40"/>
    </row>
    <row r="16" spans="1:19" ht="20.25" customHeight="1" x14ac:dyDescent="0.25">
      <c r="A16" s="137" t="s">
        <v>29</v>
      </c>
      <c r="B16" s="138"/>
      <c r="C16" s="138"/>
      <c r="D16" s="138"/>
      <c r="E16" s="138"/>
      <c r="F16" s="138"/>
      <c r="G16" s="138"/>
      <c r="H16" s="138"/>
      <c r="I16" s="139"/>
      <c r="J16" s="24"/>
      <c r="K16" s="24"/>
      <c r="L16" s="25"/>
      <c r="M16" s="24"/>
      <c r="N16" s="24"/>
      <c r="O16" s="41"/>
      <c r="P16" s="24"/>
      <c r="Q16" s="24"/>
    </row>
    <row r="17" spans="1:17" ht="29.25" customHeight="1" x14ac:dyDescent="0.25">
      <c r="A17" s="92" t="s">
        <v>5</v>
      </c>
      <c r="B17" s="93"/>
      <c r="C17" s="90"/>
      <c r="D17" s="90"/>
      <c r="E17" s="90"/>
      <c r="F17" s="90"/>
      <c r="G17" s="12" t="s">
        <v>6</v>
      </c>
      <c r="H17" s="90"/>
      <c r="I17" s="91"/>
      <c r="J17" s="26"/>
      <c r="K17" s="24"/>
      <c r="L17" s="25"/>
      <c r="M17" s="24"/>
      <c r="N17" s="24"/>
      <c r="O17" s="41"/>
      <c r="P17" s="24"/>
      <c r="Q17" s="24"/>
    </row>
    <row r="18" spans="1:17" ht="29.25" customHeight="1" x14ac:dyDescent="0.25">
      <c r="A18" s="92" t="s">
        <v>7</v>
      </c>
      <c r="B18" s="93"/>
      <c r="C18" s="90"/>
      <c r="D18" s="90"/>
      <c r="E18" s="90"/>
      <c r="F18" s="90"/>
      <c r="G18" s="13" t="s">
        <v>8</v>
      </c>
      <c r="H18" s="90"/>
      <c r="I18" s="91"/>
      <c r="J18" s="26"/>
      <c r="K18" s="24"/>
      <c r="L18" s="25"/>
      <c r="M18" s="24"/>
      <c r="N18" s="24"/>
      <c r="O18" s="41"/>
      <c r="P18" s="24"/>
      <c r="Q18" s="24"/>
    </row>
    <row r="19" spans="1:17" ht="29.25" customHeight="1" x14ac:dyDescent="0.25">
      <c r="A19" s="92" t="s">
        <v>9</v>
      </c>
      <c r="B19" s="93"/>
      <c r="C19" s="90"/>
      <c r="D19" s="90"/>
      <c r="E19" s="90"/>
      <c r="F19" s="90"/>
      <c r="G19" s="13" t="s">
        <v>10</v>
      </c>
      <c r="H19" s="90"/>
      <c r="I19" s="91"/>
      <c r="J19" s="26"/>
      <c r="K19" s="24"/>
      <c r="L19" s="25"/>
      <c r="M19" s="24"/>
      <c r="N19" s="24"/>
      <c r="O19" s="41"/>
      <c r="P19" s="24"/>
      <c r="Q19" s="24"/>
    </row>
    <row r="20" spans="1:17" ht="29.25" customHeight="1" x14ac:dyDescent="0.25">
      <c r="A20" s="92" t="s">
        <v>11</v>
      </c>
      <c r="B20" s="93"/>
      <c r="C20" s="90"/>
      <c r="D20" s="90"/>
      <c r="E20" s="90"/>
      <c r="F20" s="90"/>
      <c r="G20" s="13" t="s">
        <v>23</v>
      </c>
      <c r="H20" s="90"/>
      <c r="I20" s="91"/>
      <c r="J20" s="26"/>
      <c r="K20" s="24"/>
      <c r="L20" s="25"/>
      <c r="M20" s="24"/>
      <c r="N20" s="24"/>
      <c r="O20" s="41"/>
      <c r="P20" s="24"/>
      <c r="Q20" s="24"/>
    </row>
    <row r="21" spans="1:17" ht="25.5" customHeight="1" x14ac:dyDescent="0.25">
      <c r="A21" s="98" t="s">
        <v>26</v>
      </c>
      <c r="B21" s="99"/>
      <c r="C21" s="99"/>
      <c r="D21" s="100"/>
      <c r="E21" s="87"/>
      <c r="F21" s="88"/>
      <c r="G21" s="88"/>
      <c r="H21" s="88"/>
      <c r="I21" s="89"/>
      <c r="J21" s="26"/>
      <c r="K21" s="24"/>
      <c r="L21" s="25"/>
      <c r="M21" s="24"/>
      <c r="N21" s="24"/>
      <c r="O21" s="41"/>
      <c r="P21" s="24"/>
      <c r="Q21" s="24"/>
    </row>
    <row r="22" spans="1:17" ht="54.75" customHeight="1" x14ac:dyDescent="0.25">
      <c r="J22" s="24"/>
      <c r="K22" s="24"/>
      <c r="L22" s="25"/>
      <c r="M22" s="24"/>
      <c r="N22" s="24"/>
      <c r="O22" s="41"/>
      <c r="P22" s="24"/>
      <c r="Q22" s="24"/>
    </row>
    <row r="23" spans="1:17" ht="5.25" customHeight="1" x14ac:dyDescent="0.25">
      <c r="J23" s="24"/>
      <c r="K23" s="24"/>
      <c r="L23" s="25"/>
      <c r="M23" s="24"/>
      <c r="N23" s="24"/>
      <c r="O23" s="41"/>
      <c r="P23" s="24"/>
      <c r="Q23" s="24"/>
    </row>
    <row r="24" spans="1:17" ht="26.25" customHeight="1" x14ac:dyDescent="0.25">
      <c r="A24" s="133" t="s">
        <v>12</v>
      </c>
      <c r="B24" s="134"/>
      <c r="C24" s="134"/>
      <c r="D24" s="134"/>
      <c r="E24" s="134"/>
      <c r="F24" s="134"/>
      <c r="G24" s="134"/>
      <c r="H24" s="134"/>
      <c r="I24" s="135"/>
      <c r="J24" s="26"/>
      <c r="K24" s="24"/>
      <c r="L24" s="25"/>
      <c r="M24" s="24"/>
      <c r="N24" s="24"/>
      <c r="O24" s="41"/>
      <c r="P24" s="24"/>
      <c r="Q24" s="24"/>
    </row>
    <row r="25" spans="1:17" ht="34.5" customHeight="1" thickBot="1" x14ac:dyDescent="0.3">
      <c r="A25" s="14"/>
      <c r="B25" s="94" t="s">
        <v>99</v>
      </c>
      <c r="C25" s="94"/>
      <c r="D25" s="94"/>
      <c r="E25" s="94"/>
      <c r="F25" s="94"/>
      <c r="G25" s="94"/>
      <c r="H25" s="94"/>
      <c r="I25" s="95"/>
      <c r="J25" s="26"/>
      <c r="K25" s="24"/>
      <c r="L25" s="25"/>
      <c r="M25" s="24"/>
      <c r="N25" s="24"/>
      <c r="O25" s="41"/>
      <c r="P25" s="24"/>
      <c r="Q25" s="24"/>
    </row>
    <row r="26" spans="1:17" ht="5.25" customHeight="1" x14ac:dyDescent="0.25">
      <c r="A26" s="1"/>
      <c r="B26" s="1"/>
      <c r="C26" s="1"/>
      <c r="D26" s="1"/>
      <c r="E26" s="1"/>
      <c r="F26" s="1"/>
      <c r="G26" s="1"/>
      <c r="H26" s="1"/>
      <c r="I26" s="1"/>
      <c r="J26" s="26"/>
      <c r="K26" s="24"/>
      <c r="L26" s="25"/>
      <c r="M26" s="24"/>
      <c r="N26" s="24"/>
      <c r="O26" s="41"/>
      <c r="P26" s="24"/>
      <c r="Q26" s="24"/>
    </row>
    <row r="27" spans="1:17" ht="24" customHeight="1" thickBot="1" x14ac:dyDescent="0.3">
      <c r="A27" s="19" t="s">
        <v>30</v>
      </c>
      <c r="B27" s="1"/>
      <c r="C27" s="1"/>
      <c r="D27" s="1"/>
      <c r="E27" s="1"/>
      <c r="F27" s="1"/>
      <c r="G27" s="1"/>
      <c r="H27" s="1"/>
      <c r="I27" s="1"/>
      <c r="J27" s="24"/>
      <c r="K27" s="24"/>
      <c r="L27" s="25"/>
      <c r="M27" s="24"/>
      <c r="N27" s="24"/>
      <c r="O27" s="41"/>
      <c r="P27" s="24"/>
      <c r="Q27" s="24"/>
    </row>
    <row r="28" spans="1:17" ht="18" customHeight="1" thickBot="1" x14ac:dyDescent="0.3">
      <c r="A28" s="11" t="s">
        <v>15</v>
      </c>
      <c r="B28" s="85" t="s">
        <v>16</v>
      </c>
      <c r="C28" s="85"/>
      <c r="D28" s="85" t="s">
        <v>17</v>
      </c>
      <c r="E28" s="85"/>
      <c r="F28" s="10" t="s">
        <v>18</v>
      </c>
      <c r="G28" s="85" t="s">
        <v>19</v>
      </c>
      <c r="H28" s="85"/>
      <c r="I28" s="86"/>
      <c r="J28" s="24"/>
      <c r="K28" s="24"/>
      <c r="L28" s="25"/>
      <c r="M28" s="24"/>
      <c r="N28" s="24"/>
      <c r="O28" s="41"/>
      <c r="P28" s="24"/>
      <c r="Q28" s="24"/>
    </row>
    <row r="29" spans="1:17" ht="18" customHeight="1" x14ac:dyDescent="0.25">
      <c r="A29" s="2">
        <v>1</v>
      </c>
      <c r="B29" s="81"/>
      <c r="C29" s="81"/>
      <c r="D29" s="81"/>
      <c r="E29" s="81"/>
      <c r="F29" s="5"/>
      <c r="G29" s="81"/>
      <c r="H29" s="81"/>
      <c r="I29" s="82"/>
      <c r="J29" s="24"/>
      <c r="K29" s="24"/>
      <c r="L29" s="25"/>
      <c r="M29" s="24"/>
      <c r="N29" s="24"/>
      <c r="O29" s="41"/>
      <c r="P29" s="24"/>
      <c r="Q29" s="24"/>
    </row>
    <row r="30" spans="1:17" ht="18" customHeight="1" x14ac:dyDescent="0.25">
      <c r="A30" s="3">
        <v>2</v>
      </c>
      <c r="B30" s="83"/>
      <c r="C30" s="83"/>
      <c r="D30" s="83"/>
      <c r="E30" s="83"/>
      <c r="F30" s="6"/>
      <c r="G30" s="83"/>
      <c r="H30" s="83"/>
      <c r="I30" s="84"/>
      <c r="J30" s="24"/>
      <c r="K30" s="24"/>
      <c r="L30" s="25"/>
      <c r="M30" s="24"/>
      <c r="N30" s="24"/>
      <c r="O30" s="41"/>
      <c r="P30" s="24"/>
      <c r="Q30" s="24"/>
    </row>
    <row r="31" spans="1:17" ht="18" customHeight="1" x14ac:dyDescent="0.25">
      <c r="A31" s="3">
        <v>3</v>
      </c>
      <c r="B31" s="83"/>
      <c r="C31" s="83"/>
      <c r="D31" s="83"/>
      <c r="E31" s="83"/>
      <c r="F31" s="6"/>
      <c r="G31" s="83"/>
      <c r="H31" s="83"/>
      <c r="I31" s="84"/>
      <c r="J31" s="24"/>
      <c r="K31" s="24"/>
      <c r="L31" s="25"/>
      <c r="M31" s="24"/>
      <c r="N31" s="24"/>
      <c r="O31" s="41"/>
      <c r="P31" s="24"/>
      <c r="Q31" s="24"/>
    </row>
    <row r="32" spans="1:17" ht="18" customHeight="1" x14ac:dyDescent="0.25">
      <c r="A32" s="3">
        <v>4</v>
      </c>
      <c r="B32" s="83"/>
      <c r="C32" s="83"/>
      <c r="D32" s="83"/>
      <c r="E32" s="83"/>
      <c r="F32" s="6"/>
      <c r="G32" s="83"/>
      <c r="H32" s="83"/>
      <c r="I32" s="84"/>
      <c r="J32" s="24"/>
      <c r="K32" s="24"/>
      <c r="L32" s="25"/>
      <c r="M32" s="24"/>
      <c r="N32" s="24"/>
      <c r="O32" s="41"/>
      <c r="P32" s="24"/>
      <c r="Q32" s="24"/>
    </row>
    <row r="33" spans="1:17" ht="18" customHeight="1" x14ac:dyDescent="0.25">
      <c r="A33" s="3">
        <v>5</v>
      </c>
      <c r="B33" s="83"/>
      <c r="C33" s="83"/>
      <c r="D33" s="83"/>
      <c r="E33" s="83"/>
      <c r="F33" s="6"/>
      <c r="G33" s="83"/>
      <c r="H33" s="83"/>
      <c r="I33" s="84"/>
      <c r="J33" s="24"/>
      <c r="K33" s="24"/>
      <c r="L33" s="25"/>
      <c r="M33" s="24"/>
      <c r="N33" s="24"/>
      <c r="O33" s="41"/>
      <c r="P33" s="24"/>
      <c r="Q33" s="24"/>
    </row>
    <row r="34" spans="1:17" ht="18" customHeight="1" x14ac:dyDescent="0.25">
      <c r="A34" s="3">
        <v>6</v>
      </c>
      <c r="B34" s="83"/>
      <c r="C34" s="83"/>
      <c r="D34" s="83"/>
      <c r="E34" s="83"/>
      <c r="F34" s="6"/>
      <c r="G34" s="83"/>
      <c r="H34" s="83"/>
      <c r="I34" s="84"/>
      <c r="J34" s="24"/>
      <c r="K34" s="24"/>
      <c r="L34" s="25"/>
      <c r="M34" s="24"/>
      <c r="N34" s="24"/>
      <c r="O34" s="41"/>
      <c r="P34" s="24"/>
      <c r="Q34" s="24"/>
    </row>
    <row r="35" spans="1:17" ht="18" customHeight="1" x14ac:dyDescent="0.25">
      <c r="A35" s="3">
        <v>7</v>
      </c>
      <c r="B35" s="83"/>
      <c r="C35" s="83"/>
      <c r="D35" s="83"/>
      <c r="E35" s="83"/>
      <c r="F35" s="6"/>
      <c r="G35" s="83"/>
      <c r="H35" s="83"/>
      <c r="I35" s="84"/>
      <c r="J35" s="24"/>
      <c r="K35" s="24"/>
      <c r="L35" s="25"/>
      <c r="M35" s="24"/>
      <c r="N35" s="24"/>
      <c r="O35" s="41"/>
      <c r="P35" s="24"/>
      <c r="Q35" s="24"/>
    </row>
    <row r="36" spans="1:17" ht="18" customHeight="1" thickBot="1" x14ac:dyDescent="0.3">
      <c r="A36" s="4">
        <v>8</v>
      </c>
      <c r="B36" s="110"/>
      <c r="C36" s="110"/>
      <c r="D36" s="110"/>
      <c r="E36" s="110"/>
      <c r="F36" s="7"/>
      <c r="G36" s="110"/>
      <c r="H36" s="110"/>
      <c r="I36" s="111"/>
      <c r="J36" s="24"/>
      <c r="K36" s="24"/>
      <c r="L36" s="25"/>
      <c r="M36" s="24"/>
      <c r="N36" s="24"/>
      <c r="O36" s="41"/>
      <c r="P36" s="24"/>
      <c r="Q36" s="24"/>
    </row>
    <row r="37" spans="1:17" ht="212.25" customHeight="1" x14ac:dyDescent="0.25">
      <c r="B37" s="1"/>
      <c r="C37" s="1"/>
      <c r="D37" s="1"/>
      <c r="E37" s="1"/>
      <c r="F37" s="1"/>
      <c r="G37" s="1"/>
      <c r="H37" s="1"/>
      <c r="I37" s="1"/>
      <c r="J37" s="24"/>
      <c r="K37" s="24"/>
      <c r="L37" s="25"/>
      <c r="M37" s="24"/>
      <c r="N37" s="24"/>
      <c r="O37" s="41"/>
      <c r="P37" s="24"/>
      <c r="Q37" s="24"/>
    </row>
    <row r="38" spans="1:17" ht="237.75" customHeight="1" x14ac:dyDescent="0.25">
      <c r="B38" s="1"/>
      <c r="C38" s="1"/>
      <c r="D38" s="1"/>
      <c r="E38" s="1"/>
      <c r="F38" s="1"/>
      <c r="G38" s="1"/>
      <c r="H38" s="1"/>
      <c r="I38" s="1"/>
      <c r="J38" s="24"/>
      <c r="K38" s="24"/>
      <c r="L38" s="25"/>
      <c r="M38" s="24"/>
      <c r="N38" s="24"/>
      <c r="O38" s="41"/>
      <c r="P38" s="24"/>
      <c r="Q38" s="24"/>
    </row>
    <row r="39" spans="1:17" ht="22.5" customHeight="1" x14ac:dyDescent="0.3">
      <c r="A39" s="101" t="s">
        <v>20</v>
      </c>
      <c r="B39" s="102"/>
      <c r="C39" s="102"/>
      <c r="D39" s="102"/>
      <c r="E39" s="102"/>
      <c r="F39" s="102"/>
      <c r="G39" s="102"/>
      <c r="H39" s="102"/>
      <c r="I39" s="102"/>
      <c r="J39" s="27"/>
      <c r="K39" s="24"/>
      <c r="L39" s="25"/>
      <c r="M39" s="24"/>
      <c r="N39" s="24"/>
      <c r="O39" s="41"/>
      <c r="P39" s="24"/>
      <c r="Q39" s="24"/>
    </row>
    <row r="40" spans="1:17" ht="34.5" customHeight="1" x14ac:dyDescent="0.25">
      <c r="A40" s="108" t="s">
        <v>39</v>
      </c>
      <c r="B40" s="109"/>
      <c r="C40" s="109"/>
      <c r="D40" s="109"/>
      <c r="E40" s="109"/>
      <c r="F40" s="109"/>
      <c r="G40" s="109"/>
      <c r="H40" s="109"/>
      <c r="I40" s="109"/>
      <c r="J40" s="27"/>
      <c r="K40" s="39" t="s">
        <v>36</v>
      </c>
      <c r="L40" s="39" t="s">
        <v>37</v>
      </c>
      <c r="M40" s="24"/>
      <c r="N40" s="24"/>
      <c r="O40" s="46"/>
      <c r="P40" s="24"/>
      <c r="Q40" s="24"/>
    </row>
    <row r="41" spans="1:17" ht="34.5" customHeight="1" x14ac:dyDescent="0.25">
      <c r="A41" s="56" t="s">
        <v>41</v>
      </c>
      <c r="B41" s="57"/>
      <c r="C41" s="57"/>
      <c r="D41" s="57"/>
      <c r="E41" s="57"/>
      <c r="F41" s="57"/>
      <c r="G41" s="57"/>
      <c r="H41" s="57"/>
      <c r="I41" s="57"/>
      <c r="J41" s="27"/>
      <c r="K41" s="39"/>
      <c r="L41" s="39"/>
      <c r="M41" s="24"/>
      <c r="N41" s="24"/>
      <c r="O41" s="46"/>
      <c r="P41" s="24"/>
      <c r="Q41" s="24"/>
    </row>
    <row r="42" spans="1:17" ht="36" customHeight="1" thickBot="1" x14ac:dyDescent="0.3">
      <c r="A42" s="103" t="s">
        <v>44</v>
      </c>
      <c r="B42" s="104"/>
      <c r="C42" s="104"/>
      <c r="D42" s="104"/>
      <c r="E42" s="104"/>
      <c r="F42" s="104"/>
      <c r="G42" s="104"/>
      <c r="H42" s="104"/>
      <c r="I42" s="104"/>
      <c r="J42" s="27"/>
      <c r="K42" s="24">
        <f>11-COUNTIF(I43:I53,"NO VALORADO")</f>
        <v>11</v>
      </c>
      <c r="L42" s="35">
        <f>SUM(L43:L53)</f>
        <v>5.0000000000000018</v>
      </c>
      <c r="M42" s="24" t="s">
        <v>35</v>
      </c>
      <c r="N42" s="24"/>
      <c r="O42" s="43"/>
      <c r="P42" s="24"/>
      <c r="Q42" s="24"/>
    </row>
    <row r="43" spans="1:17" ht="50.25" customHeight="1" x14ac:dyDescent="0.25">
      <c r="A43" s="105" t="s">
        <v>53</v>
      </c>
      <c r="B43" s="106" t="s">
        <v>53</v>
      </c>
      <c r="C43" s="106" t="s">
        <v>53</v>
      </c>
      <c r="D43" s="106" t="s">
        <v>53</v>
      </c>
      <c r="E43" s="106" t="s">
        <v>53</v>
      </c>
      <c r="F43" s="106" t="s">
        <v>53</v>
      </c>
      <c r="G43" s="106" t="s">
        <v>53</v>
      </c>
      <c r="H43" s="107" t="s">
        <v>53</v>
      </c>
      <c r="I43" s="8" t="s">
        <v>31</v>
      </c>
      <c r="J43" s="28"/>
      <c r="K43" s="28"/>
      <c r="L43" s="29">
        <f>(IF(I43="INSUFICIENTE",1/4,IF(I43="SUFICIENTE",1/2,IF(I43="NOTABLE",3/4,IF(I43="EXCELENTE",1,0))))/$K$42)*10</f>
        <v>0.45454545454545459</v>
      </c>
      <c r="M43" s="24" t="s">
        <v>34</v>
      </c>
      <c r="N43" s="24"/>
      <c r="O43" s="49"/>
      <c r="P43" s="24"/>
      <c r="Q43" s="24"/>
    </row>
    <row r="44" spans="1:17" ht="39.75" customHeight="1" x14ac:dyDescent="0.25">
      <c r="A44" s="67" t="s">
        <v>54</v>
      </c>
      <c r="B44" s="68" t="s">
        <v>54</v>
      </c>
      <c r="C44" s="68" t="s">
        <v>54</v>
      </c>
      <c r="D44" s="68" t="s">
        <v>54</v>
      </c>
      <c r="E44" s="68" t="s">
        <v>54</v>
      </c>
      <c r="F44" s="68" t="s">
        <v>54</v>
      </c>
      <c r="G44" s="68" t="s">
        <v>54</v>
      </c>
      <c r="H44" s="69" t="s">
        <v>54</v>
      </c>
      <c r="I44" s="9" t="s">
        <v>31</v>
      </c>
      <c r="J44" s="28"/>
      <c r="K44" s="28"/>
      <c r="L44" s="29">
        <f t="shared" ref="L44:L53" si="0">(IF(I44="INSUFICIENTE",1/4,IF(I44="SUFICIENTE",1/2,IF(I44="NOTABLE",3/4,IF(I44="EXCELENTE",1,0))))/$K$42)*10</f>
        <v>0.45454545454545459</v>
      </c>
      <c r="M44" s="24" t="s">
        <v>98</v>
      </c>
      <c r="N44" s="24"/>
      <c r="O44" s="49"/>
      <c r="P44" s="24"/>
      <c r="Q44" s="24"/>
    </row>
    <row r="45" spans="1:17" ht="32.25" customHeight="1" x14ac:dyDescent="0.25">
      <c r="A45" s="67" t="s">
        <v>55</v>
      </c>
      <c r="B45" s="68" t="s">
        <v>55</v>
      </c>
      <c r="C45" s="68" t="s">
        <v>55</v>
      </c>
      <c r="D45" s="68" t="s">
        <v>55</v>
      </c>
      <c r="E45" s="68" t="s">
        <v>55</v>
      </c>
      <c r="F45" s="68" t="s">
        <v>55</v>
      </c>
      <c r="G45" s="68" t="s">
        <v>55</v>
      </c>
      <c r="H45" s="69" t="s">
        <v>55</v>
      </c>
      <c r="I45" s="9" t="s">
        <v>31</v>
      </c>
      <c r="J45" s="28"/>
      <c r="K45" s="28"/>
      <c r="L45" s="29">
        <f t="shared" si="0"/>
        <v>0.45454545454545459</v>
      </c>
      <c r="M45" s="33" t="s">
        <v>97</v>
      </c>
      <c r="N45" s="24"/>
      <c r="O45" s="49"/>
      <c r="P45" s="24"/>
      <c r="Q45" s="24"/>
    </row>
    <row r="46" spans="1:17" ht="29.25" customHeight="1" x14ac:dyDescent="0.25">
      <c r="A46" s="67" t="s">
        <v>56</v>
      </c>
      <c r="B46" s="68" t="s">
        <v>56</v>
      </c>
      <c r="C46" s="68" t="s">
        <v>56</v>
      </c>
      <c r="D46" s="68" t="s">
        <v>56</v>
      </c>
      <c r="E46" s="68" t="s">
        <v>56</v>
      </c>
      <c r="F46" s="68" t="s">
        <v>56</v>
      </c>
      <c r="G46" s="68" t="s">
        <v>56</v>
      </c>
      <c r="H46" s="69" t="s">
        <v>56</v>
      </c>
      <c r="I46" s="9" t="s">
        <v>31</v>
      </c>
      <c r="J46" s="28"/>
      <c r="K46" s="28"/>
      <c r="L46" s="29">
        <f t="shared" si="0"/>
        <v>0.45454545454545459</v>
      </c>
      <c r="M46" s="24" t="s">
        <v>31</v>
      </c>
      <c r="N46" s="24"/>
      <c r="O46" s="49"/>
      <c r="P46" s="24"/>
      <c r="Q46" s="24"/>
    </row>
    <row r="47" spans="1:17" ht="32.25" customHeight="1" x14ac:dyDescent="0.25">
      <c r="A47" s="67" t="s">
        <v>57</v>
      </c>
      <c r="B47" s="68" t="s">
        <v>57</v>
      </c>
      <c r="C47" s="68" t="s">
        <v>57</v>
      </c>
      <c r="D47" s="68" t="s">
        <v>57</v>
      </c>
      <c r="E47" s="68" t="s">
        <v>57</v>
      </c>
      <c r="F47" s="68" t="s">
        <v>57</v>
      </c>
      <c r="G47" s="68" t="s">
        <v>57</v>
      </c>
      <c r="H47" s="69" t="s">
        <v>57</v>
      </c>
      <c r="I47" s="9" t="s">
        <v>31</v>
      </c>
      <c r="J47" s="28"/>
      <c r="K47" s="28"/>
      <c r="L47" s="29">
        <f t="shared" si="0"/>
        <v>0.45454545454545459</v>
      </c>
      <c r="M47" s="24" t="s">
        <v>32</v>
      </c>
      <c r="N47" s="24"/>
      <c r="O47" s="49"/>
      <c r="P47" s="24"/>
      <c r="Q47" s="24"/>
    </row>
    <row r="48" spans="1:17" ht="40.5" customHeight="1" x14ac:dyDescent="0.25">
      <c r="A48" s="67" t="s">
        <v>58</v>
      </c>
      <c r="B48" s="68" t="s">
        <v>58</v>
      </c>
      <c r="C48" s="68" t="s">
        <v>58</v>
      </c>
      <c r="D48" s="68" t="s">
        <v>58</v>
      </c>
      <c r="E48" s="68" t="s">
        <v>58</v>
      </c>
      <c r="F48" s="68" t="s">
        <v>58</v>
      </c>
      <c r="G48" s="68" t="s">
        <v>58</v>
      </c>
      <c r="H48" s="69" t="s">
        <v>58</v>
      </c>
      <c r="I48" s="9" t="s">
        <v>31</v>
      </c>
      <c r="J48" s="28"/>
      <c r="K48" s="28"/>
      <c r="L48" s="29">
        <f t="shared" si="0"/>
        <v>0.45454545454545459</v>
      </c>
      <c r="M48" s="24" t="s">
        <v>0</v>
      </c>
      <c r="N48" s="24"/>
      <c r="O48" s="49"/>
      <c r="P48" s="24"/>
      <c r="Q48" s="24"/>
    </row>
    <row r="49" spans="1:17" ht="26.25" customHeight="1" x14ac:dyDescent="0.25">
      <c r="A49" s="67" t="s">
        <v>59</v>
      </c>
      <c r="B49" s="68" t="s">
        <v>59</v>
      </c>
      <c r="C49" s="68" t="s">
        <v>59</v>
      </c>
      <c r="D49" s="68" t="s">
        <v>59</v>
      </c>
      <c r="E49" s="68" t="s">
        <v>59</v>
      </c>
      <c r="F49" s="68" t="s">
        <v>59</v>
      </c>
      <c r="G49" s="68" t="s">
        <v>59</v>
      </c>
      <c r="H49" s="69" t="s">
        <v>59</v>
      </c>
      <c r="I49" s="9" t="s">
        <v>31</v>
      </c>
      <c r="J49" s="28"/>
      <c r="K49" s="28"/>
      <c r="L49" s="29">
        <f t="shared" si="0"/>
        <v>0.45454545454545459</v>
      </c>
      <c r="M49" s="24"/>
      <c r="N49" s="24"/>
      <c r="O49" s="49"/>
      <c r="P49" s="24"/>
      <c r="Q49" s="24"/>
    </row>
    <row r="50" spans="1:17" ht="33.75" customHeight="1" x14ac:dyDescent="0.25">
      <c r="A50" s="67" t="s">
        <v>60</v>
      </c>
      <c r="B50" s="68" t="s">
        <v>60</v>
      </c>
      <c r="C50" s="68" t="s">
        <v>60</v>
      </c>
      <c r="D50" s="68" t="s">
        <v>60</v>
      </c>
      <c r="E50" s="68" t="s">
        <v>60</v>
      </c>
      <c r="F50" s="68" t="s">
        <v>60</v>
      </c>
      <c r="G50" s="68" t="s">
        <v>60</v>
      </c>
      <c r="H50" s="69" t="s">
        <v>60</v>
      </c>
      <c r="I50" s="9" t="s">
        <v>31</v>
      </c>
      <c r="J50" s="28"/>
      <c r="K50" s="28"/>
      <c r="L50" s="29">
        <f t="shared" si="0"/>
        <v>0.45454545454545459</v>
      </c>
      <c r="M50" s="24"/>
      <c r="N50" s="24"/>
      <c r="O50" s="49"/>
      <c r="P50" s="24"/>
      <c r="Q50" s="24"/>
    </row>
    <row r="51" spans="1:17" ht="32.25" customHeight="1" x14ac:dyDescent="0.25">
      <c r="A51" s="67" t="s">
        <v>61</v>
      </c>
      <c r="B51" s="68" t="s">
        <v>61</v>
      </c>
      <c r="C51" s="68" t="s">
        <v>61</v>
      </c>
      <c r="D51" s="68" t="s">
        <v>61</v>
      </c>
      <c r="E51" s="68" t="s">
        <v>61</v>
      </c>
      <c r="F51" s="68" t="s">
        <v>61</v>
      </c>
      <c r="G51" s="68" t="s">
        <v>61</v>
      </c>
      <c r="H51" s="69" t="s">
        <v>61</v>
      </c>
      <c r="I51" s="9" t="s">
        <v>31</v>
      </c>
      <c r="J51" s="28"/>
      <c r="K51" s="28"/>
      <c r="L51" s="29">
        <f t="shared" si="0"/>
        <v>0.45454545454545459</v>
      </c>
      <c r="M51" s="24"/>
      <c r="N51" s="24"/>
      <c r="O51" s="49"/>
      <c r="P51" s="24"/>
      <c r="Q51" s="24"/>
    </row>
    <row r="52" spans="1:17" ht="32.25" customHeight="1" x14ac:dyDescent="0.25">
      <c r="A52" s="67" t="s">
        <v>62</v>
      </c>
      <c r="B52" s="68" t="s">
        <v>62</v>
      </c>
      <c r="C52" s="68" t="s">
        <v>62</v>
      </c>
      <c r="D52" s="68" t="s">
        <v>62</v>
      </c>
      <c r="E52" s="68" t="s">
        <v>62</v>
      </c>
      <c r="F52" s="68" t="s">
        <v>62</v>
      </c>
      <c r="G52" s="68" t="s">
        <v>62</v>
      </c>
      <c r="H52" s="69" t="s">
        <v>62</v>
      </c>
      <c r="I52" s="9" t="s">
        <v>31</v>
      </c>
      <c r="J52" s="28"/>
      <c r="K52" s="28"/>
      <c r="L52" s="29">
        <f t="shared" si="0"/>
        <v>0.45454545454545459</v>
      </c>
      <c r="M52" s="24"/>
      <c r="N52" s="24"/>
      <c r="O52" s="49"/>
      <c r="P52" s="24"/>
      <c r="Q52" s="24"/>
    </row>
    <row r="53" spans="1:17" ht="32.25" customHeight="1" thickBot="1" x14ac:dyDescent="0.3">
      <c r="A53" s="70" t="s">
        <v>63</v>
      </c>
      <c r="B53" s="71" t="s">
        <v>63</v>
      </c>
      <c r="C53" s="71" t="s">
        <v>63</v>
      </c>
      <c r="D53" s="71" t="s">
        <v>63</v>
      </c>
      <c r="E53" s="71" t="s">
        <v>63</v>
      </c>
      <c r="F53" s="71" t="s">
        <v>63</v>
      </c>
      <c r="G53" s="71" t="s">
        <v>63</v>
      </c>
      <c r="H53" s="72" t="s">
        <v>63</v>
      </c>
      <c r="I53" s="9" t="s">
        <v>31</v>
      </c>
      <c r="J53" s="28"/>
      <c r="K53" s="28"/>
      <c r="L53" s="29">
        <f t="shared" si="0"/>
        <v>0.45454545454545459</v>
      </c>
      <c r="M53" s="24"/>
      <c r="N53" s="24"/>
      <c r="O53" s="49"/>
      <c r="P53" s="24"/>
      <c r="Q53" s="24"/>
    </row>
    <row r="54" spans="1:17" ht="57" customHeight="1" thickBot="1" x14ac:dyDescent="0.3">
      <c r="A54" s="114" t="s">
        <v>106</v>
      </c>
      <c r="B54" s="115"/>
      <c r="C54" s="115"/>
      <c r="D54" s="115"/>
      <c r="E54" s="115"/>
      <c r="F54" s="115"/>
      <c r="G54" s="115"/>
      <c r="H54" s="115"/>
      <c r="I54" s="115"/>
      <c r="J54" s="27"/>
      <c r="K54" s="24">
        <f>7-COUNTIF(I55:I61,"NO VALORADO")</f>
        <v>7</v>
      </c>
      <c r="L54" s="35">
        <f>SUM(L55:L61)</f>
        <v>2.5</v>
      </c>
      <c r="M54" s="24"/>
      <c r="N54" s="24"/>
      <c r="O54" s="43"/>
      <c r="P54" s="24"/>
      <c r="Q54" s="24"/>
    </row>
    <row r="55" spans="1:17" ht="21" customHeight="1" x14ac:dyDescent="0.25">
      <c r="A55" s="105" t="s">
        <v>64</v>
      </c>
      <c r="B55" s="106" t="s">
        <v>64</v>
      </c>
      <c r="C55" s="106" t="s">
        <v>64</v>
      </c>
      <c r="D55" s="106" t="s">
        <v>64</v>
      </c>
      <c r="E55" s="106" t="s">
        <v>64</v>
      </c>
      <c r="F55" s="106" t="s">
        <v>64</v>
      </c>
      <c r="G55" s="106" t="s">
        <v>64</v>
      </c>
      <c r="H55" s="107" t="s">
        <v>64</v>
      </c>
      <c r="I55" s="8" t="s">
        <v>31</v>
      </c>
      <c r="J55" s="30"/>
      <c r="K55" s="30"/>
      <c r="L55" s="29">
        <f>(IF(I55="INSUFICIENTE",1/4,IF(I55="SUFICIENTE",1/2,IF(I55="NOTABLE",3/4,IF(I55="EXCELENTE",1,0))))/$K$54)*5</f>
        <v>0.3571428571428571</v>
      </c>
      <c r="M55" s="24"/>
      <c r="N55" s="24"/>
      <c r="O55" s="49"/>
      <c r="P55" s="24"/>
      <c r="Q55" s="24"/>
    </row>
    <row r="56" spans="1:17" ht="18" customHeight="1" x14ac:dyDescent="0.25">
      <c r="A56" s="67" t="s">
        <v>65</v>
      </c>
      <c r="B56" s="68" t="s">
        <v>65</v>
      </c>
      <c r="C56" s="68" t="s">
        <v>65</v>
      </c>
      <c r="D56" s="68" t="s">
        <v>65</v>
      </c>
      <c r="E56" s="68" t="s">
        <v>65</v>
      </c>
      <c r="F56" s="68" t="s">
        <v>65</v>
      </c>
      <c r="G56" s="68" t="s">
        <v>65</v>
      </c>
      <c r="H56" s="69" t="s">
        <v>65</v>
      </c>
      <c r="I56" s="9" t="s">
        <v>31</v>
      </c>
      <c r="J56" s="28"/>
      <c r="K56" s="28"/>
      <c r="L56" s="29">
        <f t="shared" ref="L56:L61" si="1">(IF(I56="INSUFICIENTE",1/4,IF(I56="SUFICIENTE",1/2,IF(I56="NOTABLE",3/4,IF(I56="EXCELENTE",1,0))))/$K$54)*5</f>
        <v>0.3571428571428571</v>
      </c>
      <c r="M56" s="24"/>
      <c r="N56" s="24"/>
      <c r="O56" s="49"/>
      <c r="P56" s="24"/>
      <c r="Q56" s="24"/>
    </row>
    <row r="57" spans="1:17" ht="29.25" customHeight="1" x14ac:dyDescent="0.25">
      <c r="A57" s="67" t="s">
        <v>66</v>
      </c>
      <c r="B57" s="68" t="s">
        <v>66</v>
      </c>
      <c r="C57" s="68" t="s">
        <v>66</v>
      </c>
      <c r="D57" s="68" t="s">
        <v>66</v>
      </c>
      <c r="E57" s="68" t="s">
        <v>66</v>
      </c>
      <c r="F57" s="68" t="s">
        <v>66</v>
      </c>
      <c r="G57" s="68" t="s">
        <v>66</v>
      </c>
      <c r="H57" s="69" t="s">
        <v>66</v>
      </c>
      <c r="I57" s="9" t="s">
        <v>31</v>
      </c>
      <c r="J57" s="28"/>
      <c r="K57" s="28"/>
      <c r="L57" s="29">
        <f t="shared" si="1"/>
        <v>0.3571428571428571</v>
      </c>
      <c r="M57" s="24"/>
      <c r="N57" s="24"/>
      <c r="O57" s="49"/>
      <c r="P57" s="24"/>
      <c r="Q57" s="24"/>
    </row>
    <row r="58" spans="1:17" ht="39" customHeight="1" x14ac:dyDescent="0.25">
      <c r="A58" s="116" t="s">
        <v>67</v>
      </c>
      <c r="B58" s="117" t="s">
        <v>67</v>
      </c>
      <c r="C58" s="117" t="s">
        <v>67</v>
      </c>
      <c r="D58" s="117" t="s">
        <v>67</v>
      </c>
      <c r="E58" s="117" t="s">
        <v>67</v>
      </c>
      <c r="F58" s="117" t="s">
        <v>67</v>
      </c>
      <c r="G58" s="117" t="s">
        <v>67</v>
      </c>
      <c r="H58" s="118" t="s">
        <v>67</v>
      </c>
      <c r="I58" s="9" t="s">
        <v>31</v>
      </c>
      <c r="J58" s="28"/>
      <c r="K58" s="28"/>
      <c r="L58" s="29">
        <f t="shared" si="1"/>
        <v>0.3571428571428571</v>
      </c>
      <c r="M58" s="24"/>
      <c r="N58" s="24"/>
      <c r="O58" s="49"/>
      <c r="P58" s="24"/>
      <c r="Q58" s="24"/>
    </row>
    <row r="59" spans="1:17" ht="39.75" customHeight="1" x14ac:dyDescent="0.25">
      <c r="A59" s="116" t="s">
        <v>68</v>
      </c>
      <c r="B59" s="117" t="s">
        <v>68</v>
      </c>
      <c r="C59" s="117" t="s">
        <v>68</v>
      </c>
      <c r="D59" s="117" t="s">
        <v>68</v>
      </c>
      <c r="E59" s="117" t="s">
        <v>68</v>
      </c>
      <c r="F59" s="117" t="s">
        <v>68</v>
      </c>
      <c r="G59" s="117" t="s">
        <v>68</v>
      </c>
      <c r="H59" s="118" t="s">
        <v>68</v>
      </c>
      <c r="I59" s="9" t="s">
        <v>31</v>
      </c>
      <c r="J59" s="28"/>
      <c r="K59" s="28"/>
      <c r="L59" s="29">
        <f t="shared" si="1"/>
        <v>0.3571428571428571</v>
      </c>
      <c r="M59" s="24"/>
      <c r="N59" s="24"/>
      <c r="O59" s="49"/>
      <c r="P59" s="24"/>
      <c r="Q59" s="24"/>
    </row>
    <row r="60" spans="1:17" ht="54.75" customHeight="1" x14ac:dyDescent="0.25">
      <c r="A60" s="116" t="s">
        <v>69</v>
      </c>
      <c r="B60" s="117" t="s">
        <v>69</v>
      </c>
      <c r="C60" s="117" t="s">
        <v>69</v>
      </c>
      <c r="D60" s="117" t="s">
        <v>69</v>
      </c>
      <c r="E60" s="117" t="s">
        <v>69</v>
      </c>
      <c r="F60" s="117" t="s">
        <v>69</v>
      </c>
      <c r="G60" s="117" t="s">
        <v>69</v>
      </c>
      <c r="H60" s="118" t="s">
        <v>69</v>
      </c>
      <c r="I60" s="9" t="s">
        <v>31</v>
      </c>
      <c r="J60" s="28"/>
      <c r="K60" s="28"/>
      <c r="L60" s="29">
        <f t="shared" si="1"/>
        <v>0.3571428571428571</v>
      </c>
      <c r="M60" s="24"/>
      <c r="N60" s="24"/>
      <c r="O60" s="49"/>
      <c r="P60" s="24"/>
      <c r="Q60" s="24"/>
    </row>
    <row r="61" spans="1:17" ht="34.5" customHeight="1" thickBot="1" x14ac:dyDescent="0.3">
      <c r="A61" s="64" t="s">
        <v>70</v>
      </c>
      <c r="B61" s="65" t="s">
        <v>70</v>
      </c>
      <c r="C61" s="65" t="s">
        <v>70</v>
      </c>
      <c r="D61" s="65" t="s">
        <v>70</v>
      </c>
      <c r="E61" s="65" t="s">
        <v>70</v>
      </c>
      <c r="F61" s="65" t="s">
        <v>70</v>
      </c>
      <c r="G61" s="65" t="s">
        <v>70</v>
      </c>
      <c r="H61" s="66" t="s">
        <v>70</v>
      </c>
      <c r="I61" s="9" t="s">
        <v>31</v>
      </c>
      <c r="J61" s="28"/>
      <c r="K61" s="28"/>
      <c r="L61" s="29">
        <f t="shared" si="1"/>
        <v>0.3571428571428571</v>
      </c>
      <c r="M61" s="24"/>
      <c r="N61" s="24"/>
      <c r="O61" s="49"/>
      <c r="P61" s="24"/>
      <c r="Q61" s="24"/>
    </row>
    <row r="62" spans="1:17" ht="34.5" customHeight="1" thickBot="1" x14ac:dyDescent="0.3">
      <c r="A62" s="60" t="s">
        <v>42</v>
      </c>
      <c r="B62" s="61"/>
      <c r="C62" s="61"/>
      <c r="D62" s="61"/>
      <c r="E62" s="61"/>
      <c r="F62" s="61"/>
      <c r="G62" s="61"/>
      <c r="H62" s="61"/>
      <c r="I62" s="61"/>
      <c r="J62" s="28"/>
      <c r="K62" s="28"/>
      <c r="L62" s="29"/>
      <c r="M62" s="24"/>
      <c r="N62" s="24"/>
      <c r="O62" s="48"/>
      <c r="P62" s="24"/>
      <c r="Q62" s="24"/>
    </row>
    <row r="63" spans="1:17" ht="57" customHeight="1" thickBot="1" x14ac:dyDescent="0.3">
      <c r="A63" s="62" t="s">
        <v>46</v>
      </c>
      <c r="B63" s="63"/>
      <c r="C63" s="63"/>
      <c r="D63" s="63"/>
      <c r="E63" s="63"/>
      <c r="F63" s="63"/>
      <c r="G63" s="63"/>
      <c r="H63" s="63"/>
      <c r="I63" s="63"/>
      <c r="J63" s="24"/>
      <c r="K63" s="24">
        <f>6-COUNTIF(I64:I69,"NO VALORADO")</f>
        <v>6</v>
      </c>
      <c r="L63" s="35">
        <f>SUM(L64:L69)</f>
        <v>1.5</v>
      </c>
      <c r="M63" s="24"/>
      <c r="N63" s="24"/>
      <c r="O63" s="50"/>
      <c r="P63" s="24"/>
      <c r="Q63" s="24"/>
    </row>
    <row r="64" spans="1:17" ht="51" customHeight="1" thickBot="1" x14ac:dyDescent="0.3">
      <c r="A64" s="64" t="s">
        <v>71</v>
      </c>
      <c r="B64" s="65" t="s">
        <v>71</v>
      </c>
      <c r="C64" s="65" t="s">
        <v>71</v>
      </c>
      <c r="D64" s="65" t="s">
        <v>71</v>
      </c>
      <c r="E64" s="65" t="s">
        <v>71</v>
      </c>
      <c r="F64" s="65" t="s">
        <v>71</v>
      </c>
      <c r="G64" s="65" t="s">
        <v>71</v>
      </c>
      <c r="H64" s="66" t="s">
        <v>71</v>
      </c>
      <c r="I64" s="8" t="s">
        <v>31</v>
      </c>
      <c r="J64" s="28"/>
      <c r="K64" s="28"/>
      <c r="L64" s="29">
        <f>(IF(I64="INSUFICIENTE",1/4,IF(I64="SUFICIENTE",1/2,IF(I64="NOTABLE",3/4,IF(I64="EXCELENTE",1,0))))/$K$63)*3</f>
        <v>0.25</v>
      </c>
      <c r="M64" s="24"/>
      <c r="N64" s="24"/>
      <c r="O64" s="49"/>
      <c r="P64" s="24"/>
      <c r="Q64" s="24"/>
    </row>
    <row r="65" spans="1:17" ht="44.25" customHeight="1" thickBot="1" x14ac:dyDescent="0.3">
      <c r="A65" s="64" t="s">
        <v>107</v>
      </c>
      <c r="B65" s="65" t="s">
        <v>72</v>
      </c>
      <c r="C65" s="65" t="s">
        <v>72</v>
      </c>
      <c r="D65" s="65" t="s">
        <v>72</v>
      </c>
      <c r="E65" s="65" t="s">
        <v>72</v>
      </c>
      <c r="F65" s="65" t="s">
        <v>72</v>
      </c>
      <c r="G65" s="65" t="s">
        <v>72</v>
      </c>
      <c r="H65" s="66" t="s">
        <v>72</v>
      </c>
      <c r="I65" s="9" t="s">
        <v>31</v>
      </c>
      <c r="J65" s="28"/>
      <c r="K65" s="28"/>
      <c r="L65" s="29">
        <f t="shared" ref="L65:L69" si="2">(IF(I65="INSUFICIENTE",1/4,IF(I65="SUFICIENTE",1/2,IF(I65="NOTABLE",3/4,IF(I65="EXCELENTE",1,0))))/$K$63)*3</f>
        <v>0.25</v>
      </c>
      <c r="M65" s="24"/>
      <c r="N65" s="24"/>
      <c r="O65" s="49"/>
      <c r="P65" s="24"/>
      <c r="Q65" s="24"/>
    </row>
    <row r="66" spans="1:17" ht="42" customHeight="1" thickBot="1" x14ac:dyDescent="0.3">
      <c r="A66" s="64" t="s">
        <v>73</v>
      </c>
      <c r="B66" s="65" t="s">
        <v>73</v>
      </c>
      <c r="C66" s="65" t="s">
        <v>73</v>
      </c>
      <c r="D66" s="65" t="s">
        <v>73</v>
      </c>
      <c r="E66" s="65" t="s">
        <v>73</v>
      </c>
      <c r="F66" s="65" t="s">
        <v>73</v>
      </c>
      <c r="G66" s="65" t="s">
        <v>73</v>
      </c>
      <c r="H66" s="66" t="s">
        <v>73</v>
      </c>
      <c r="I66" s="9" t="s">
        <v>31</v>
      </c>
      <c r="J66" s="28"/>
      <c r="K66" s="28"/>
      <c r="L66" s="29">
        <f t="shared" si="2"/>
        <v>0.25</v>
      </c>
      <c r="M66" s="24"/>
      <c r="N66" s="24"/>
      <c r="O66" s="49"/>
      <c r="P66" s="24"/>
      <c r="Q66" s="24"/>
    </row>
    <row r="67" spans="1:17" ht="33" customHeight="1" thickBot="1" x14ac:dyDescent="0.3">
      <c r="A67" s="64" t="s">
        <v>74</v>
      </c>
      <c r="B67" s="65" t="s">
        <v>74</v>
      </c>
      <c r="C67" s="65" t="s">
        <v>74</v>
      </c>
      <c r="D67" s="65" t="s">
        <v>74</v>
      </c>
      <c r="E67" s="65" t="s">
        <v>74</v>
      </c>
      <c r="F67" s="65" t="s">
        <v>74</v>
      </c>
      <c r="G67" s="65" t="s">
        <v>74</v>
      </c>
      <c r="H67" s="66" t="s">
        <v>74</v>
      </c>
      <c r="I67" s="9" t="s">
        <v>31</v>
      </c>
      <c r="J67" s="28"/>
      <c r="K67" s="28"/>
      <c r="L67" s="29">
        <f t="shared" si="2"/>
        <v>0.25</v>
      </c>
      <c r="M67" s="24"/>
      <c r="N67" s="24"/>
      <c r="O67" s="49"/>
      <c r="P67" s="24"/>
      <c r="Q67" s="24"/>
    </row>
    <row r="68" spans="1:17" ht="30.75" customHeight="1" thickBot="1" x14ac:dyDescent="0.3">
      <c r="A68" s="64" t="s">
        <v>75</v>
      </c>
      <c r="B68" s="65" t="s">
        <v>75</v>
      </c>
      <c r="C68" s="65" t="s">
        <v>75</v>
      </c>
      <c r="D68" s="65" t="s">
        <v>75</v>
      </c>
      <c r="E68" s="65" t="s">
        <v>75</v>
      </c>
      <c r="F68" s="65" t="s">
        <v>75</v>
      </c>
      <c r="G68" s="65" t="s">
        <v>75</v>
      </c>
      <c r="H68" s="66" t="s">
        <v>75</v>
      </c>
      <c r="I68" s="9" t="s">
        <v>31</v>
      </c>
      <c r="J68" s="28"/>
      <c r="K68" s="28"/>
      <c r="L68" s="29">
        <f t="shared" si="2"/>
        <v>0.25</v>
      </c>
      <c r="M68" s="24"/>
      <c r="N68" s="24"/>
      <c r="O68" s="49"/>
      <c r="P68" s="24"/>
      <c r="Q68" s="24"/>
    </row>
    <row r="69" spans="1:17" ht="40.5" customHeight="1" thickBot="1" x14ac:dyDescent="0.3">
      <c r="A69" s="64" t="s">
        <v>76</v>
      </c>
      <c r="B69" s="65" t="s">
        <v>76</v>
      </c>
      <c r="C69" s="65" t="s">
        <v>76</v>
      </c>
      <c r="D69" s="65" t="s">
        <v>76</v>
      </c>
      <c r="E69" s="65" t="s">
        <v>76</v>
      </c>
      <c r="F69" s="65" t="s">
        <v>76</v>
      </c>
      <c r="G69" s="65" t="s">
        <v>76</v>
      </c>
      <c r="H69" s="66" t="s">
        <v>76</v>
      </c>
      <c r="I69" s="9" t="s">
        <v>31</v>
      </c>
      <c r="J69" s="28"/>
      <c r="K69" s="28"/>
      <c r="L69" s="29">
        <f t="shared" si="2"/>
        <v>0.25</v>
      </c>
      <c r="M69" s="24"/>
      <c r="N69" s="24"/>
      <c r="O69" s="49"/>
      <c r="P69" s="24"/>
      <c r="Q69" s="24"/>
    </row>
    <row r="70" spans="1:17" ht="40.5" customHeight="1" thickBot="1" x14ac:dyDescent="0.3">
      <c r="A70" s="73" t="s">
        <v>47</v>
      </c>
      <c r="B70" s="74"/>
      <c r="C70" s="74"/>
      <c r="D70" s="74"/>
      <c r="E70" s="74"/>
      <c r="F70" s="74"/>
      <c r="G70" s="74"/>
      <c r="H70" s="74"/>
      <c r="I70" s="74"/>
      <c r="J70" s="24"/>
      <c r="K70" s="24">
        <f>4-COUNTIF(I71:I74,"NO VALORADO")</f>
        <v>4</v>
      </c>
      <c r="L70" s="35">
        <f>SUM(L71:L74)</f>
        <v>1.5</v>
      </c>
      <c r="M70" s="24"/>
      <c r="N70" s="24"/>
      <c r="O70" s="50"/>
      <c r="P70" s="24"/>
      <c r="Q70" s="24"/>
    </row>
    <row r="71" spans="1:17" ht="33.75" customHeight="1" thickBot="1" x14ac:dyDescent="0.3">
      <c r="A71" s="64" t="s">
        <v>77</v>
      </c>
      <c r="B71" s="65" t="s">
        <v>77</v>
      </c>
      <c r="C71" s="65" t="s">
        <v>77</v>
      </c>
      <c r="D71" s="65" t="s">
        <v>77</v>
      </c>
      <c r="E71" s="65" t="s">
        <v>77</v>
      </c>
      <c r="F71" s="65" t="s">
        <v>77</v>
      </c>
      <c r="G71" s="65" t="s">
        <v>77</v>
      </c>
      <c r="H71" s="66" t="s">
        <v>77</v>
      </c>
      <c r="I71" s="8" t="s">
        <v>31</v>
      </c>
      <c r="J71" s="28"/>
      <c r="K71" s="28"/>
      <c r="L71" s="29">
        <f>(IF(I71="INSUFICIENTE",1/4,IF(I71="SUFICIENTE",1/2,IF(I71="NOTABLE",3/4,IF(I71="EXCELENTE",1,0))))/$K$70)*3</f>
        <v>0.375</v>
      </c>
      <c r="M71" s="24"/>
      <c r="N71" s="24"/>
      <c r="O71" s="49"/>
      <c r="P71" s="24"/>
      <c r="Q71" s="24"/>
    </row>
    <row r="72" spans="1:17" ht="42.75" customHeight="1" thickBot="1" x14ac:dyDescent="0.3">
      <c r="A72" s="64" t="s">
        <v>78</v>
      </c>
      <c r="B72" s="65" t="s">
        <v>78</v>
      </c>
      <c r="C72" s="65" t="s">
        <v>78</v>
      </c>
      <c r="D72" s="65" t="s">
        <v>78</v>
      </c>
      <c r="E72" s="65" t="s">
        <v>78</v>
      </c>
      <c r="F72" s="65" t="s">
        <v>78</v>
      </c>
      <c r="G72" s="65" t="s">
        <v>78</v>
      </c>
      <c r="H72" s="66" t="s">
        <v>78</v>
      </c>
      <c r="I72" s="9" t="s">
        <v>31</v>
      </c>
      <c r="J72" s="28"/>
      <c r="K72" s="28"/>
      <c r="L72" s="29">
        <f t="shared" ref="L72:L74" si="3">(IF(I72="INSUFICIENTE",1/4,IF(I72="SUFICIENTE",1/2,IF(I72="NOTABLE",3/4,IF(I72="EXCELENTE",1,0))))/$K$70)*3</f>
        <v>0.375</v>
      </c>
      <c r="M72" s="24"/>
      <c r="N72" s="24"/>
      <c r="O72" s="49"/>
      <c r="P72" s="24"/>
      <c r="Q72" s="24"/>
    </row>
    <row r="73" spans="1:17" ht="33.75" customHeight="1" thickBot="1" x14ac:dyDescent="0.3">
      <c r="A73" s="64" t="s">
        <v>79</v>
      </c>
      <c r="B73" s="65" t="s">
        <v>79</v>
      </c>
      <c r="C73" s="65" t="s">
        <v>79</v>
      </c>
      <c r="D73" s="65" t="s">
        <v>79</v>
      </c>
      <c r="E73" s="65" t="s">
        <v>79</v>
      </c>
      <c r="F73" s="65" t="s">
        <v>79</v>
      </c>
      <c r="G73" s="65" t="s">
        <v>79</v>
      </c>
      <c r="H73" s="66" t="s">
        <v>79</v>
      </c>
      <c r="I73" s="9" t="s">
        <v>31</v>
      </c>
      <c r="J73" s="28"/>
      <c r="K73" s="28"/>
      <c r="L73" s="29">
        <f t="shared" si="3"/>
        <v>0.375</v>
      </c>
      <c r="M73" s="24"/>
      <c r="N73" s="24"/>
      <c r="O73" s="49"/>
      <c r="P73" s="24"/>
      <c r="Q73" s="24"/>
    </row>
    <row r="74" spans="1:17" ht="40.5" customHeight="1" thickBot="1" x14ac:dyDescent="0.3">
      <c r="A74" s="64" t="s">
        <v>80</v>
      </c>
      <c r="B74" s="65" t="s">
        <v>80</v>
      </c>
      <c r="C74" s="65" t="s">
        <v>80</v>
      </c>
      <c r="D74" s="65" t="s">
        <v>80</v>
      </c>
      <c r="E74" s="65" t="s">
        <v>80</v>
      </c>
      <c r="F74" s="65" t="s">
        <v>80</v>
      </c>
      <c r="G74" s="65" t="s">
        <v>80</v>
      </c>
      <c r="H74" s="66" t="s">
        <v>80</v>
      </c>
      <c r="I74" s="9" t="s">
        <v>31</v>
      </c>
      <c r="J74" s="28"/>
      <c r="K74" s="28"/>
      <c r="L74" s="29">
        <f t="shared" si="3"/>
        <v>0.375</v>
      </c>
      <c r="M74" s="24"/>
      <c r="N74" s="24"/>
      <c r="O74" s="49"/>
      <c r="P74" s="24"/>
      <c r="Q74" s="24"/>
    </row>
    <row r="75" spans="1:17" ht="11.25" customHeight="1" x14ac:dyDescent="0.25">
      <c r="A75" s="21"/>
      <c r="B75" s="22"/>
      <c r="C75" s="22"/>
      <c r="D75" s="22"/>
      <c r="E75" s="22"/>
      <c r="F75" s="22"/>
      <c r="G75" s="22"/>
      <c r="H75" s="22"/>
      <c r="I75" s="38"/>
      <c r="J75" s="28"/>
      <c r="K75" s="28"/>
      <c r="L75" s="29"/>
      <c r="M75" s="24"/>
      <c r="N75" s="24"/>
      <c r="O75" s="43"/>
      <c r="P75" s="24"/>
      <c r="Q75" s="24"/>
    </row>
    <row r="76" spans="1:17" ht="57" customHeight="1" x14ac:dyDescent="0.25">
      <c r="A76" s="73" t="s">
        <v>48</v>
      </c>
      <c r="B76" s="74"/>
      <c r="C76" s="74"/>
      <c r="D76" s="74"/>
      <c r="E76" s="74"/>
      <c r="F76" s="74"/>
      <c r="G76" s="74"/>
      <c r="H76" s="74"/>
      <c r="I76" s="74"/>
      <c r="J76" s="28"/>
      <c r="K76" s="24">
        <f>4-COUNTIF(I77:I80,"NO VALORADO")</f>
        <v>4</v>
      </c>
      <c r="L76" s="35">
        <f>SUM(L77:L80)</f>
        <v>1.5</v>
      </c>
      <c r="M76" s="24"/>
      <c r="N76" s="24"/>
      <c r="O76" s="50"/>
      <c r="P76" s="24"/>
      <c r="Q76" s="24"/>
    </row>
    <row r="77" spans="1:17" ht="32.25" customHeight="1" thickBot="1" x14ac:dyDescent="0.3">
      <c r="A77" s="64" t="s">
        <v>81</v>
      </c>
      <c r="B77" s="65" t="s">
        <v>81</v>
      </c>
      <c r="C77" s="65" t="s">
        <v>81</v>
      </c>
      <c r="D77" s="65" t="s">
        <v>81</v>
      </c>
      <c r="E77" s="65" t="s">
        <v>81</v>
      </c>
      <c r="F77" s="65" t="s">
        <v>81</v>
      </c>
      <c r="G77" s="65" t="s">
        <v>81</v>
      </c>
      <c r="H77" s="66" t="s">
        <v>81</v>
      </c>
      <c r="I77" s="9" t="s">
        <v>31</v>
      </c>
      <c r="J77" s="28"/>
      <c r="K77" s="28"/>
      <c r="L77" s="29">
        <f>(IF(I77="INSUFICIENTE",1/4,IF(I77="SUFICIENTE",1/2,IF(I77="NOTABLE",3/4,IF(I77="EXCELENTE",1,0))))/$K$76)*3</f>
        <v>0.375</v>
      </c>
      <c r="M77" s="24"/>
      <c r="N77" s="24"/>
      <c r="O77" s="49"/>
      <c r="P77" s="24"/>
      <c r="Q77" s="24"/>
    </row>
    <row r="78" spans="1:17" ht="43.5" customHeight="1" thickBot="1" x14ac:dyDescent="0.3">
      <c r="A78" s="64" t="s">
        <v>82</v>
      </c>
      <c r="B78" s="65" t="s">
        <v>82</v>
      </c>
      <c r="C78" s="65" t="s">
        <v>82</v>
      </c>
      <c r="D78" s="65" t="s">
        <v>82</v>
      </c>
      <c r="E78" s="65" t="s">
        <v>82</v>
      </c>
      <c r="F78" s="65" t="s">
        <v>82</v>
      </c>
      <c r="G78" s="65" t="s">
        <v>82</v>
      </c>
      <c r="H78" s="66" t="s">
        <v>82</v>
      </c>
      <c r="I78" s="9" t="s">
        <v>31</v>
      </c>
      <c r="J78" s="28"/>
      <c r="K78" s="28"/>
      <c r="L78" s="29">
        <f t="shared" ref="L78:L80" si="4">(IF(I78="INSUFICIENTE",1/4,IF(I78="SUFICIENTE",1/2,IF(I78="NOTABLE",3/4,IF(I78="EXCELENTE",1,0))))/$K$76)*3</f>
        <v>0.375</v>
      </c>
      <c r="M78" s="24"/>
      <c r="N78" s="24"/>
      <c r="O78" s="49"/>
      <c r="P78" s="24"/>
      <c r="Q78" s="24"/>
    </row>
    <row r="79" spans="1:17" ht="52.5" customHeight="1" thickBot="1" x14ac:dyDescent="0.3">
      <c r="A79" s="64" t="s">
        <v>83</v>
      </c>
      <c r="B79" s="65" t="s">
        <v>83</v>
      </c>
      <c r="C79" s="65" t="s">
        <v>83</v>
      </c>
      <c r="D79" s="65" t="s">
        <v>83</v>
      </c>
      <c r="E79" s="65" t="s">
        <v>83</v>
      </c>
      <c r="F79" s="65" t="s">
        <v>83</v>
      </c>
      <c r="G79" s="65" t="s">
        <v>83</v>
      </c>
      <c r="H79" s="66" t="s">
        <v>83</v>
      </c>
      <c r="I79" s="9" t="s">
        <v>31</v>
      </c>
      <c r="J79" s="28"/>
      <c r="K79" s="28"/>
      <c r="L79" s="29">
        <f t="shared" si="4"/>
        <v>0.375</v>
      </c>
      <c r="M79" s="24"/>
      <c r="N79" s="24"/>
      <c r="O79" s="49"/>
      <c r="P79" s="24"/>
      <c r="Q79" s="24"/>
    </row>
    <row r="80" spans="1:17" ht="44.25" customHeight="1" thickBot="1" x14ac:dyDescent="0.3">
      <c r="A80" s="64" t="s">
        <v>84</v>
      </c>
      <c r="B80" s="65" t="s">
        <v>84</v>
      </c>
      <c r="C80" s="65" t="s">
        <v>84</v>
      </c>
      <c r="D80" s="65" t="s">
        <v>84</v>
      </c>
      <c r="E80" s="65" t="s">
        <v>84</v>
      </c>
      <c r="F80" s="65" t="s">
        <v>84</v>
      </c>
      <c r="G80" s="65" t="s">
        <v>84</v>
      </c>
      <c r="H80" s="66" t="s">
        <v>84</v>
      </c>
      <c r="I80" s="9" t="s">
        <v>31</v>
      </c>
      <c r="J80" s="28"/>
      <c r="K80" s="28"/>
      <c r="L80" s="29">
        <f t="shared" si="4"/>
        <v>0.375</v>
      </c>
      <c r="M80" s="24"/>
      <c r="N80" s="24"/>
      <c r="O80" s="49"/>
      <c r="P80" s="24"/>
      <c r="Q80" s="24"/>
    </row>
    <row r="81" spans="1:17" ht="39" customHeight="1" thickBot="1" x14ac:dyDescent="0.3">
      <c r="A81" s="62" t="s">
        <v>49</v>
      </c>
      <c r="B81" s="63"/>
      <c r="C81" s="63"/>
      <c r="D81" s="63"/>
      <c r="E81" s="63"/>
      <c r="F81" s="63"/>
      <c r="G81" s="63"/>
      <c r="H81" s="63"/>
      <c r="I81" s="63"/>
      <c r="J81" s="24"/>
      <c r="K81" s="24">
        <f>2-COUNTIF(I82:I83,"NO VALORADO")</f>
        <v>2</v>
      </c>
      <c r="L81" s="35">
        <f>SUM(L82:L83)</f>
        <v>0.5</v>
      </c>
      <c r="M81" s="24"/>
      <c r="N81" s="24"/>
      <c r="O81" s="50"/>
      <c r="P81" s="24"/>
      <c r="Q81" s="24"/>
    </row>
    <row r="82" spans="1:17" ht="45" customHeight="1" thickBot="1" x14ac:dyDescent="0.3">
      <c r="A82" s="64" t="s">
        <v>85</v>
      </c>
      <c r="B82" s="65" t="s">
        <v>85</v>
      </c>
      <c r="C82" s="65" t="s">
        <v>85</v>
      </c>
      <c r="D82" s="65" t="s">
        <v>85</v>
      </c>
      <c r="E82" s="65" t="s">
        <v>85</v>
      </c>
      <c r="F82" s="65" t="s">
        <v>85</v>
      </c>
      <c r="G82" s="65" t="s">
        <v>85</v>
      </c>
      <c r="H82" s="66" t="s">
        <v>85</v>
      </c>
      <c r="I82" s="8" t="s">
        <v>31</v>
      </c>
      <c r="J82" s="28"/>
      <c r="K82" s="28"/>
      <c r="L82" s="29">
        <f>(IF(I82="INSUFICIENTE",1/4,IF(I82="SUFICIENTE",1/2,IF(I82="NOTABLE",3/4,IF(I82="EXCELENTE",1,0))))/$K$81)*1</f>
        <v>0.25</v>
      </c>
      <c r="M82" s="24"/>
      <c r="N82" s="24"/>
      <c r="O82" s="49"/>
      <c r="P82" s="24"/>
      <c r="Q82" s="24"/>
    </row>
    <row r="83" spans="1:17" ht="50.25" customHeight="1" thickBot="1" x14ac:dyDescent="0.3">
      <c r="A83" s="64" t="s">
        <v>86</v>
      </c>
      <c r="B83" s="65" t="s">
        <v>86</v>
      </c>
      <c r="C83" s="65" t="s">
        <v>86</v>
      </c>
      <c r="D83" s="65" t="s">
        <v>86</v>
      </c>
      <c r="E83" s="65" t="s">
        <v>86</v>
      </c>
      <c r="F83" s="65" t="s">
        <v>86</v>
      </c>
      <c r="G83" s="65" t="s">
        <v>86</v>
      </c>
      <c r="H83" s="66" t="s">
        <v>86</v>
      </c>
      <c r="I83" s="9" t="s">
        <v>31</v>
      </c>
      <c r="J83" s="28"/>
      <c r="K83" s="28"/>
      <c r="L83" s="29">
        <f>(IF(I83="INSUFICIENTE",1/4,IF(I83="SUFICIENTE",1/2,IF(I83="NOTABLE",3/4,IF(I83="EXCELENTE",1,0))))/$K$81)*1</f>
        <v>0.25</v>
      </c>
      <c r="M83" s="24"/>
      <c r="N83" s="24"/>
      <c r="O83" s="49"/>
      <c r="P83" s="24"/>
      <c r="Q83" s="24"/>
    </row>
    <row r="84" spans="1:17" ht="48.75" customHeight="1" thickBot="1" x14ac:dyDescent="0.3">
      <c r="A84" s="60" t="s">
        <v>43</v>
      </c>
      <c r="B84" s="61"/>
      <c r="C84" s="61"/>
      <c r="D84" s="61"/>
      <c r="E84" s="61"/>
      <c r="F84" s="61"/>
      <c r="G84" s="61"/>
      <c r="H84" s="61"/>
      <c r="I84" s="61"/>
      <c r="J84" s="28"/>
      <c r="K84" s="28"/>
      <c r="L84" s="29"/>
      <c r="M84" s="24"/>
      <c r="N84" s="24"/>
      <c r="O84" s="47"/>
      <c r="P84" s="24"/>
      <c r="Q84" s="24"/>
    </row>
    <row r="85" spans="1:17" ht="36" customHeight="1" thickBot="1" x14ac:dyDescent="0.3">
      <c r="A85" s="62" t="s">
        <v>50</v>
      </c>
      <c r="B85" s="63"/>
      <c r="C85" s="63"/>
      <c r="D85" s="63"/>
      <c r="E85" s="63"/>
      <c r="F85" s="63"/>
      <c r="G85" s="63"/>
      <c r="H85" s="63"/>
      <c r="I85" s="63"/>
      <c r="J85" s="28"/>
      <c r="K85" s="24">
        <f>2-COUNTIF(I86:I87,"NO VALORADO")</f>
        <v>2</v>
      </c>
      <c r="L85" s="35">
        <f>SUM(L86:L87)</f>
        <v>0.75</v>
      </c>
      <c r="M85" s="24"/>
      <c r="N85" s="24"/>
      <c r="O85" s="50"/>
      <c r="P85" s="24"/>
      <c r="Q85" s="24"/>
    </row>
    <row r="86" spans="1:17" ht="57" customHeight="1" thickBot="1" x14ac:dyDescent="0.3">
      <c r="A86" s="64" t="s">
        <v>87</v>
      </c>
      <c r="B86" s="65" t="s">
        <v>87</v>
      </c>
      <c r="C86" s="65" t="s">
        <v>87</v>
      </c>
      <c r="D86" s="65" t="s">
        <v>87</v>
      </c>
      <c r="E86" s="65" t="s">
        <v>87</v>
      </c>
      <c r="F86" s="65" t="s">
        <v>87</v>
      </c>
      <c r="G86" s="65" t="s">
        <v>87</v>
      </c>
      <c r="H86" s="66" t="s">
        <v>87</v>
      </c>
      <c r="I86" s="9" t="s">
        <v>31</v>
      </c>
      <c r="J86" s="28"/>
      <c r="K86" s="28"/>
      <c r="L86" s="29">
        <f>(IF(I86="INSUFICIENTE",1/4,IF(I86="SUFICIENTE",1/2,IF(I86="NOTABLE",3/4,IF(I86="EXCELENTE",1,0))))/$K$85)*1.5</f>
        <v>0.375</v>
      </c>
      <c r="M86" s="24"/>
      <c r="N86" s="24"/>
      <c r="O86" s="49"/>
      <c r="P86" s="24"/>
      <c r="Q86" s="24"/>
    </row>
    <row r="87" spans="1:17" ht="57" customHeight="1" thickBot="1" x14ac:dyDescent="0.3">
      <c r="A87" s="64" t="s">
        <v>88</v>
      </c>
      <c r="B87" s="65" t="s">
        <v>88</v>
      </c>
      <c r="C87" s="65" t="s">
        <v>88</v>
      </c>
      <c r="D87" s="65" t="s">
        <v>88</v>
      </c>
      <c r="E87" s="65" t="s">
        <v>88</v>
      </c>
      <c r="F87" s="65" t="s">
        <v>88</v>
      </c>
      <c r="G87" s="65" t="s">
        <v>88</v>
      </c>
      <c r="H87" s="66" t="s">
        <v>88</v>
      </c>
      <c r="I87" s="9" t="s">
        <v>31</v>
      </c>
      <c r="J87" s="28"/>
      <c r="K87" s="28"/>
      <c r="L87" s="29">
        <f>(IF(I87="INSUFICIENTE",1/4,IF(I87="SUFICIENTE",1/2,IF(I87="NOTABLE",3/4,IF(I87="EXCELENTE",1,0))))/$K$85)*1.5</f>
        <v>0.375</v>
      </c>
      <c r="M87" s="24"/>
      <c r="N87" s="24"/>
      <c r="O87" s="49"/>
      <c r="P87" s="24"/>
      <c r="Q87" s="24"/>
    </row>
    <row r="88" spans="1:17" ht="57" customHeight="1" thickBot="1" x14ac:dyDescent="0.3">
      <c r="A88" s="62" t="s">
        <v>51</v>
      </c>
      <c r="B88" s="63"/>
      <c r="C88" s="63"/>
      <c r="D88" s="63"/>
      <c r="E88" s="63"/>
      <c r="F88" s="63"/>
      <c r="G88" s="63"/>
      <c r="H88" s="63"/>
      <c r="I88" s="63"/>
      <c r="J88" s="28"/>
      <c r="K88" s="24">
        <f>4-COUNTIF(I89:I92,"NO VALORADO")</f>
        <v>4</v>
      </c>
      <c r="L88" s="35">
        <f>SUM(L89:L92)</f>
        <v>1</v>
      </c>
      <c r="M88" s="24"/>
      <c r="N88" s="24"/>
      <c r="O88" s="50"/>
      <c r="P88" s="24"/>
      <c r="Q88" s="24"/>
    </row>
    <row r="89" spans="1:17" ht="45.75" customHeight="1" thickBot="1" x14ac:dyDescent="0.3">
      <c r="A89" s="64" t="s">
        <v>89</v>
      </c>
      <c r="B89" s="65" t="s">
        <v>89</v>
      </c>
      <c r="C89" s="65" t="s">
        <v>89</v>
      </c>
      <c r="D89" s="65" t="s">
        <v>89</v>
      </c>
      <c r="E89" s="65" t="s">
        <v>89</v>
      </c>
      <c r="F89" s="65" t="s">
        <v>89</v>
      </c>
      <c r="G89" s="65" t="s">
        <v>89</v>
      </c>
      <c r="H89" s="66" t="s">
        <v>89</v>
      </c>
      <c r="I89" s="9" t="s">
        <v>31</v>
      </c>
      <c r="J89" s="28"/>
      <c r="K89" s="28"/>
      <c r="L89" s="29">
        <f>(IF(I89="INSUFICIENTE",1/4,IF(I89="SUFICIENTE",1/2,IF(I89="NOTABLE",3/4,IF(I89="EXCELENTE",1,0))))/$K$88)*2</f>
        <v>0.25</v>
      </c>
      <c r="M89" s="24"/>
      <c r="N89" s="24"/>
      <c r="O89" s="49"/>
      <c r="P89" s="24"/>
      <c r="Q89" s="24"/>
    </row>
    <row r="90" spans="1:17" ht="43.5" customHeight="1" thickBot="1" x14ac:dyDescent="0.3">
      <c r="A90" s="64" t="s">
        <v>90</v>
      </c>
      <c r="B90" s="65" t="s">
        <v>90</v>
      </c>
      <c r="C90" s="65" t="s">
        <v>90</v>
      </c>
      <c r="D90" s="65" t="s">
        <v>90</v>
      </c>
      <c r="E90" s="65" t="s">
        <v>90</v>
      </c>
      <c r="F90" s="65" t="s">
        <v>90</v>
      </c>
      <c r="G90" s="65" t="s">
        <v>90</v>
      </c>
      <c r="H90" s="66" t="s">
        <v>90</v>
      </c>
      <c r="I90" s="9" t="s">
        <v>31</v>
      </c>
      <c r="J90" s="28"/>
      <c r="K90" s="28"/>
      <c r="L90" s="29">
        <f t="shared" ref="L90:L92" si="5">(IF(I90="INSUFICIENTE",1/4,IF(I90="SUFICIENTE",1/2,IF(I90="NOTABLE",3/4,IF(I90="EXCELENTE",1,0))))/$K$88)*2</f>
        <v>0.25</v>
      </c>
      <c r="M90" s="24"/>
      <c r="N90" s="24"/>
      <c r="O90" s="49"/>
      <c r="P90" s="24"/>
      <c r="Q90" s="24"/>
    </row>
    <row r="91" spans="1:17" ht="40.5" customHeight="1" thickBot="1" x14ac:dyDescent="0.3">
      <c r="A91" s="64" t="s">
        <v>91</v>
      </c>
      <c r="B91" s="65" t="s">
        <v>91</v>
      </c>
      <c r="C91" s="65" t="s">
        <v>91</v>
      </c>
      <c r="D91" s="65" t="s">
        <v>91</v>
      </c>
      <c r="E91" s="65" t="s">
        <v>91</v>
      </c>
      <c r="F91" s="65" t="s">
        <v>91</v>
      </c>
      <c r="G91" s="65" t="s">
        <v>91</v>
      </c>
      <c r="H91" s="66" t="s">
        <v>91</v>
      </c>
      <c r="I91" s="9" t="s">
        <v>31</v>
      </c>
      <c r="J91" s="28"/>
      <c r="K91" s="28"/>
      <c r="L91" s="29">
        <f t="shared" si="5"/>
        <v>0.25</v>
      </c>
      <c r="M91" s="24"/>
      <c r="N91" s="24"/>
      <c r="O91" s="49"/>
      <c r="P91" s="24"/>
      <c r="Q91" s="24"/>
    </row>
    <row r="92" spans="1:17" ht="45.75" customHeight="1" thickBot="1" x14ac:dyDescent="0.3">
      <c r="A92" s="64" t="s">
        <v>92</v>
      </c>
      <c r="B92" s="65" t="s">
        <v>92</v>
      </c>
      <c r="C92" s="65" t="s">
        <v>92</v>
      </c>
      <c r="D92" s="65" t="s">
        <v>92</v>
      </c>
      <c r="E92" s="65" t="s">
        <v>92</v>
      </c>
      <c r="F92" s="65" t="s">
        <v>92</v>
      </c>
      <c r="G92" s="65" t="s">
        <v>92</v>
      </c>
      <c r="H92" s="66" t="s">
        <v>92</v>
      </c>
      <c r="I92" s="9" t="s">
        <v>31</v>
      </c>
      <c r="J92" s="28"/>
      <c r="K92" s="28"/>
      <c r="L92" s="29">
        <f t="shared" si="5"/>
        <v>0.25</v>
      </c>
      <c r="M92" s="24"/>
      <c r="N92" s="24"/>
      <c r="O92" s="49"/>
      <c r="P92" s="24"/>
      <c r="Q92" s="24"/>
    </row>
    <row r="93" spans="1:17" ht="57" customHeight="1" thickBot="1" x14ac:dyDescent="0.3">
      <c r="A93" s="62" t="s">
        <v>52</v>
      </c>
      <c r="B93" s="63"/>
      <c r="C93" s="63"/>
      <c r="D93" s="63"/>
      <c r="E93" s="63"/>
      <c r="F93" s="63"/>
      <c r="G93" s="63"/>
      <c r="H93" s="63"/>
      <c r="I93" s="63"/>
      <c r="J93" s="28"/>
      <c r="K93" s="24">
        <f>4-COUNTIF(I94:I97,"NO VALORADO")</f>
        <v>4</v>
      </c>
      <c r="L93" s="35">
        <f>SUM(L94:L97)</f>
        <v>0.75</v>
      </c>
      <c r="M93" s="24"/>
      <c r="N93" s="24"/>
      <c r="O93" s="47"/>
      <c r="P93" s="24"/>
      <c r="Q93" s="24"/>
    </row>
    <row r="94" spans="1:17" ht="42.75" customHeight="1" thickBot="1" x14ac:dyDescent="0.3">
      <c r="A94" s="127" t="s">
        <v>93</v>
      </c>
      <c r="B94" s="128" t="s">
        <v>93</v>
      </c>
      <c r="C94" s="128" t="s">
        <v>93</v>
      </c>
      <c r="D94" s="128" t="s">
        <v>93</v>
      </c>
      <c r="E94" s="128" t="s">
        <v>93</v>
      </c>
      <c r="F94" s="128" t="s">
        <v>93</v>
      </c>
      <c r="G94" s="128" t="s">
        <v>93</v>
      </c>
      <c r="H94" s="129" t="s">
        <v>93</v>
      </c>
      <c r="I94" s="8" t="s">
        <v>31</v>
      </c>
      <c r="J94" s="28"/>
      <c r="K94" s="28"/>
      <c r="L94" s="29">
        <f>(IF(I94="INSUFICIENTE",1/4,IF(I94="SUFICIENTE",1/2,IF(I94="NOTABLE",3/4,IF(I94="EXCELENTE",1,0))))/$K$93)*1.5</f>
        <v>0.1875</v>
      </c>
      <c r="M94" s="24"/>
      <c r="N94" s="24"/>
      <c r="O94" s="49"/>
      <c r="P94" s="24"/>
      <c r="Q94" s="24"/>
    </row>
    <row r="95" spans="1:17" ht="39" customHeight="1" thickBot="1" x14ac:dyDescent="0.3">
      <c r="A95" s="64" t="s">
        <v>94</v>
      </c>
      <c r="B95" s="65" t="s">
        <v>94</v>
      </c>
      <c r="C95" s="65" t="s">
        <v>94</v>
      </c>
      <c r="D95" s="65" t="s">
        <v>94</v>
      </c>
      <c r="E95" s="65" t="s">
        <v>94</v>
      </c>
      <c r="F95" s="65" t="s">
        <v>94</v>
      </c>
      <c r="G95" s="65" t="s">
        <v>94</v>
      </c>
      <c r="H95" s="66" t="s">
        <v>94</v>
      </c>
      <c r="I95" s="9" t="s">
        <v>31</v>
      </c>
      <c r="J95" s="28"/>
      <c r="K95" s="28"/>
      <c r="L95" s="29">
        <f t="shared" ref="L95:L97" si="6">(IF(I95="INSUFICIENTE",1/4,IF(I95="SUFICIENTE",1/2,IF(I95="NOTABLE",3/4,IF(I95="EXCELENTE",1,0))))/$K$93)*1.5</f>
        <v>0.1875</v>
      </c>
      <c r="M95" s="24"/>
      <c r="N95" s="24"/>
      <c r="O95" s="49"/>
      <c r="P95" s="24"/>
      <c r="Q95" s="24"/>
    </row>
    <row r="96" spans="1:17" ht="39" customHeight="1" thickBot="1" x14ac:dyDescent="0.3">
      <c r="A96" s="64" t="s">
        <v>95</v>
      </c>
      <c r="B96" s="65" t="s">
        <v>95</v>
      </c>
      <c r="C96" s="65" t="s">
        <v>95</v>
      </c>
      <c r="D96" s="65" t="s">
        <v>95</v>
      </c>
      <c r="E96" s="65" t="s">
        <v>95</v>
      </c>
      <c r="F96" s="65" t="s">
        <v>95</v>
      </c>
      <c r="G96" s="65" t="s">
        <v>95</v>
      </c>
      <c r="H96" s="66" t="s">
        <v>95</v>
      </c>
      <c r="I96" s="20" t="s">
        <v>31</v>
      </c>
      <c r="J96" s="28"/>
      <c r="K96" s="24"/>
      <c r="L96" s="29">
        <f t="shared" si="6"/>
        <v>0.1875</v>
      </c>
      <c r="M96" s="24"/>
      <c r="N96" s="24"/>
      <c r="O96" s="49"/>
      <c r="P96" s="24"/>
      <c r="Q96" s="24"/>
    </row>
    <row r="97" spans="1:23" ht="39" customHeight="1" thickBot="1" x14ac:dyDescent="0.3">
      <c r="A97" s="64" t="s">
        <v>96</v>
      </c>
      <c r="B97" s="65" t="s">
        <v>96</v>
      </c>
      <c r="C97" s="65" t="s">
        <v>96</v>
      </c>
      <c r="D97" s="65" t="s">
        <v>96</v>
      </c>
      <c r="E97" s="65" t="s">
        <v>96</v>
      </c>
      <c r="F97" s="65" t="s">
        <v>96</v>
      </c>
      <c r="G97" s="65" t="s">
        <v>96</v>
      </c>
      <c r="H97" s="66" t="s">
        <v>96</v>
      </c>
      <c r="I97" s="51" t="s">
        <v>31</v>
      </c>
      <c r="J97" s="28"/>
      <c r="K97" s="24"/>
      <c r="L97" s="29">
        <f t="shared" si="6"/>
        <v>0.1875</v>
      </c>
      <c r="M97" s="24"/>
      <c r="N97" s="24"/>
      <c r="O97" s="49"/>
      <c r="P97" s="24"/>
      <c r="Q97" s="24"/>
    </row>
    <row r="98" spans="1:23" ht="77.25" customHeight="1" x14ac:dyDescent="0.25">
      <c r="A98" s="23"/>
      <c r="B98" s="22"/>
      <c r="C98" s="22"/>
      <c r="D98" s="22"/>
      <c r="E98" s="22"/>
      <c r="F98" s="22"/>
      <c r="G98" s="22"/>
      <c r="H98" s="22"/>
      <c r="I98" s="38"/>
      <c r="J98" s="24"/>
      <c r="K98" s="24"/>
      <c r="L98" s="25"/>
      <c r="M98" s="24"/>
      <c r="N98" s="24"/>
      <c r="O98" s="43"/>
      <c r="P98" s="24"/>
      <c r="Q98" s="24"/>
    </row>
    <row r="99" spans="1:23" ht="26.25" customHeight="1" x14ac:dyDescent="0.25">
      <c r="A99" s="130" t="s">
        <v>33</v>
      </c>
      <c r="B99" s="131"/>
      <c r="C99" s="131"/>
      <c r="D99" s="131"/>
      <c r="E99" s="131"/>
      <c r="F99" s="131"/>
      <c r="G99" s="131"/>
      <c r="H99" s="131"/>
      <c r="I99" s="131"/>
      <c r="J99" s="24"/>
      <c r="K99" s="24"/>
      <c r="L99" s="25"/>
      <c r="M99" s="24"/>
      <c r="N99" s="24"/>
      <c r="O99" s="43"/>
      <c r="P99" s="24"/>
      <c r="Q99" s="24"/>
    </row>
    <row r="100" spans="1:23" ht="241.5" customHeight="1" x14ac:dyDescent="0.25">
      <c r="A100" s="23"/>
      <c r="B100" s="22"/>
      <c r="C100" s="22"/>
      <c r="D100" s="22"/>
      <c r="E100" s="22"/>
      <c r="F100" s="22"/>
      <c r="G100" s="22"/>
      <c r="H100" s="22"/>
      <c r="I100" s="38"/>
      <c r="J100" s="24"/>
      <c r="K100" s="24"/>
      <c r="L100" s="25"/>
      <c r="M100" s="24"/>
      <c r="N100" s="24"/>
      <c r="O100" s="43"/>
      <c r="P100" s="24"/>
      <c r="Q100" s="24"/>
    </row>
    <row r="101" spans="1:23" ht="80.25" customHeight="1" x14ac:dyDescent="0.25">
      <c r="A101" s="23"/>
      <c r="B101" s="22"/>
      <c r="C101" s="22"/>
      <c r="D101" s="22"/>
      <c r="E101" s="22"/>
      <c r="F101" s="22"/>
      <c r="G101" s="22"/>
      <c r="H101" s="22"/>
      <c r="I101" s="38"/>
      <c r="J101" s="24"/>
      <c r="K101" s="24"/>
      <c r="L101" s="25"/>
      <c r="M101" s="24"/>
      <c r="N101" s="24"/>
      <c r="O101" s="41"/>
      <c r="P101" s="24"/>
      <c r="Q101" s="24"/>
    </row>
    <row r="102" spans="1:23" ht="55.5" customHeight="1" x14ac:dyDescent="0.25">
      <c r="A102" s="23"/>
      <c r="B102" s="22"/>
      <c r="C102" s="22"/>
      <c r="D102" s="22"/>
      <c r="E102" s="22"/>
      <c r="F102" s="22"/>
      <c r="G102" s="22"/>
      <c r="H102" s="22"/>
      <c r="I102" s="38"/>
      <c r="J102" s="24"/>
      <c r="K102" s="24"/>
      <c r="L102" s="25"/>
      <c r="M102" s="24"/>
      <c r="N102" s="24"/>
      <c r="O102" s="41"/>
      <c r="P102" s="24"/>
      <c r="Q102" s="24"/>
    </row>
    <row r="103" spans="1:23" ht="18.75" customHeight="1" x14ac:dyDescent="0.25">
      <c r="A103" s="132" t="s">
        <v>4</v>
      </c>
      <c r="B103" s="122"/>
      <c r="C103" s="122"/>
      <c r="D103" s="122"/>
      <c r="E103" s="122"/>
      <c r="F103" s="122"/>
      <c r="G103" s="122"/>
      <c r="H103" s="122"/>
      <c r="I103" s="122"/>
      <c r="J103" s="24"/>
      <c r="K103" s="24"/>
      <c r="L103" s="25"/>
      <c r="M103" s="24"/>
      <c r="N103" s="24"/>
      <c r="O103" s="41"/>
      <c r="P103" s="24"/>
      <c r="Q103" s="24"/>
    </row>
    <row r="104" spans="1:23" ht="40.5" customHeight="1" x14ac:dyDescent="0.25">
      <c r="J104" s="24"/>
      <c r="K104" s="24"/>
      <c r="L104" s="25"/>
      <c r="M104" s="24"/>
      <c r="N104" s="24"/>
      <c r="O104" s="41"/>
      <c r="P104" s="24"/>
      <c r="Q104" s="24"/>
    </row>
    <row r="105" spans="1:23" ht="18" customHeight="1" thickBot="1" x14ac:dyDescent="0.3">
      <c r="A105" s="108" t="s">
        <v>40</v>
      </c>
      <c r="B105" s="109"/>
      <c r="C105" s="109"/>
      <c r="D105" s="109"/>
      <c r="E105" s="109"/>
      <c r="F105" s="109"/>
      <c r="G105" s="109"/>
      <c r="H105" s="109"/>
      <c r="I105" s="109"/>
      <c r="J105" s="31"/>
      <c r="K105" s="31"/>
      <c r="L105" s="25"/>
      <c r="M105" s="24"/>
      <c r="N105" s="24"/>
      <c r="O105" s="41"/>
      <c r="P105" s="24"/>
      <c r="Q105" s="24"/>
    </row>
    <row r="106" spans="1:23" ht="42" customHeight="1" x14ac:dyDescent="0.25">
      <c r="A106" s="56" t="s">
        <v>41</v>
      </c>
      <c r="B106" s="57"/>
      <c r="C106" s="57"/>
      <c r="D106" s="57"/>
      <c r="E106" s="57"/>
      <c r="F106" s="57"/>
      <c r="G106" s="57"/>
      <c r="H106" s="57"/>
      <c r="I106" s="53">
        <f>SUM(I107:I108)</f>
        <v>7.5</v>
      </c>
      <c r="J106" s="31"/>
      <c r="K106" s="31"/>
      <c r="L106" s="25"/>
      <c r="M106" s="24"/>
      <c r="N106" s="24"/>
      <c r="O106" s="41"/>
      <c r="P106" s="41"/>
      <c r="Q106" s="41"/>
      <c r="R106" s="41"/>
      <c r="S106" s="41"/>
      <c r="T106" s="41"/>
      <c r="U106" s="41"/>
      <c r="V106" s="41"/>
      <c r="W106" s="41"/>
    </row>
    <row r="107" spans="1:23" ht="32.25" customHeight="1" x14ac:dyDescent="0.25">
      <c r="A107" s="54" t="s">
        <v>44</v>
      </c>
      <c r="B107" s="55"/>
      <c r="C107" s="55"/>
      <c r="D107" s="55"/>
      <c r="E107" s="55"/>
      <c r="F107" s="55"/>
      <c r="G107" s="55"/>
      <c r="H107" s="55"/>
      <c r="I107" s="15">
        <f>TRUNC(L42,2)</f>
        <v>5</v>
      </c>
      <c r="J107" s="31"/>
      <c r="K107" s="31"/>
      <c r="L107" s="25"/>
      <c r="M107" s="24"/>
      <c r="N107" s="24"/>
      <c r="P107" s="24"/>
      <c r="Q107" s="24"/>
    </row>
    <row r="108" spans="1:23" ht="34.5" customHeight="1" thickBot="1" x14ac:dyDescent="0.3">
      <c r="A108" s="54" t="s">
        <v>45</v>
      </c>
      <c r="B108" s="55"/>
      <c r="C108" s="55"/>
      <c r="D108" s="55"/>
      <c r="E108" s="55"/>
      <c r="F108" s="55"/>
      <c r="G108" s="55"/>
      <c r="H108" s="55"/>
      <c r="I108" s="15">
        <f>TRUNC(L54,2)</f>
        <v>2.5</v>
      </c>
      <c r="J108" s="31"/>
      <c r="K108" s="31"/>
      <c r="L108" s="25"/>
      <c r="M108" s="24"/>
      <c r="N108" s="24"/>
      <c r="O108" s="52"/>
      <c r="P108" s="26"/>
      <c r="Q108" s="26"/>
      <c r="R108" s="1"/>
      <c r="S108" s="1"/>
      <c r="T108" s="1"/>
      <c r="U108" s="1"/>
      <c r="V108" s="1"/>
      <c r="W108" s="1"/>
    </row>
    <row r="109" spans="1:23" ht="46.5" customHeight="1" x14ac:dyDescent="0.25">
      <c r="A109" s="60" t="s">
        <v>42</v>
      </c>
      <c r="B109" s="61"/>
      <c r="C109" s="61"/>
      <c r="D109" s="61"/>
      <c r="E109" s="61"/>
      <c r="F109" s="61"/>
      <c r="G109" s="61"/>
      <c r="H109" s="61"/>
      <c r="I109" s="53">
        <f>SUM(I110:I113)</f>
        <v>5</v>
      </c>
      <c r="J109" s="31"/>
      <c r="K109" s="31"/>
      <c r="L109" s="25"/>
      <c r="M109" s="24"/>
      <c r="N109" s="24"/>
      <c r="O109" s="58"/>
      <c r="P109" s="59"/>
      <c r="Q109" s="59"/>
      <c r="R109" s="59"/>
      <c r="S109" s="59"/>
      <c r="T109" s="59"/>
      <c r="U109" s="59"/>
      <c r="V109" s="59"/>
      <c r="W109" s="59"/>
    </row>
    <row r="110" spans="1:23" ht="33.75" customHeight="1" x14ac:dyDescent="0.25">
      <c r="A110" s="54" t="s">
        <v>46</v>
      </c>
      <c r="B110" s="55"/>
      <c r="C110" s="55"/>
      <c r="D110" s="55"/>
      <c r="E110" s="55"/>
      <c r="F110" s="55"/>
      <c r="G110" s="55"/>
      <c r="H110" s="55"/>
      <c r="I110" s="15">
        <f>TRUNC(L63,2)</f>
        <v>1.5</v>
      </c>
      <c r="J110" s="31"/>
      <c r="K110" s="31"/>
      <c r="L110" s="25"/>
      <c r="M110" s="24"/>
      <c r="N110" s="24"/>
      <c r="O110" s="52"/>
      <c r="P110" s="26"/>
      <c r="Q110" s="26"/>
      <c r="R110" s="1"/>
      <c r="S110" s="1"/>
      <c r="T110" s="1"/>
      <c r="U110" s="1"/>
      <c r="V110" s="1"/>
      <c r="W110" s="1"/>
    </row>
    <row r="111" spans="1:23" ht="30" customHeight="1" x14ac:dyDescent="0.25">
      <c r="A111" s="54" t="s">
        <v>47</v>
      </c>
      <c r="B111" s="55"/>
      <c r="C111" s="55"/>
      <c r="D111" s="55"/>
      <c r="E111" s="55"/>
      <c r="F111" s="55"/>
      <c r="G111" s="55"/>
      <c r="H111" s="55"/>
      <c r="I111" s="15">
        <f>TRUNC(L70,2)</f>
        <v>1.5</v>
      </c>
      <c r="J111" s="31"/>
      <c r="K111" s="31"/>
      <c r="L111" s="25"/>
      <c r="M111" s="24"/>
      <c r="N111" s="24"/>
      <c r="O111" s="41"/>
      <c r="P111" s="24"/>
      <c r="Q111" s="24"/>
    </row>
    <row r="112" spans="1:23" ht="31.5" customHeight="1" x14ac:dyDescent="0.25">
      <c r="A112" s="54" t="s">
        <v>48</v>
      </c>
      <c r="B112" s="55"/>
      <c r="C112" s="55"/>
      <c r="D112" s="55"/>
      <c r="E112" s="55"/>
      <c r="F112" s="55"/>
      <c r="G112" s="55"/>
      <c r="H112" s="55"/>
      <c r="I112" s="15">
        <f>TRUNC(L76,2)</f>
        <v>1.5</v>
      </c>
      <c r="J112" s="31"/>
      <c r="K112" s="31"/>
      <c r="L112" s="25"/>
      <c r="M112" s="24"/>
      <c r="N112" s="24"/>
      <c r="O112" s="41"/>
      <c r="P112" s="24"/>
      <c r="Q112" s="24"/>
    </row>
    <row r="113" spans="1:23" ht="52.5" customHeight="1" thickBot="1" x14ac:dyDescent="0.3">
      <c r="A113" s="54" t="s">
        <v>49</v>
      </c>
      <c r="B113" s="55"/>
      <c r="C113" s="55"/>
      <c r="D113" s="55"/>
      <c r="E113" s="55"/>
      <c r="F113" s="55"/>
      <c r="G113" s="55"/>
      <c r="H113" s="55"/>
      <c r="I113" s="15">
        <f>TRUNC(L81,2)</f>
        <v>0.5</v>
      </c>
      <c r="J113" s="31"/>
      <c r="K113" s="31"/>
      <c r="L113" s="25"/>
      <c r="M113" s="24"/>
      <c r="N113" s="26"/>
      <c r="O113" s="52"/>
      <c r="P113" s="26"/>
      <c r="Q113" s="26"/>
      <c r="R113" s="1"/>
      <c r="S113" s="1"/>
      <c r="T113" s="1"/>
      <c r="U113" s="1"/>
      <c r="V113" s="1"/>
      <c r="W113" s="1"/>
    </row>
    <row r="114" spans="1:23" ht="46.5" customHeight="1" x14ac:dyDescent="0.25">
      <c r="A114" s="60" t="s">
        <v>43</v>
      </c>
      <c r="B114" s="61"/>
      <c r="C114" s="61"/>
      <c r="D114" s="61"/>
      <c r="E114" s="61"/>
      <c r="F114" s="61"/>
      <c r="G114" s="61"/>
      <c r="H114" s="61"/>
      <c r="I114" s="53">
        <f>SUM(I115:I117)</f>
        <v>2.5</v>
      </c>
      <c r="J114" s="30"/>
      <c r="K114" s="30"/>
      <c r="L114" s="25"/>
      <c r="M114" s="24"/>
      <c r="N114" s="26"/>
      <c r="O114" s="58"/>
      <c r="P114" s="59"/>
      <c r="Q114" s="59"/>
      <c r="R114" s="59"/>
      <c r="S114" s="59"/>
      <c r="T114" s="59"/>
      <c r="U114" s="59"/>
      <c r="V114" s="59"/>
      <c r="W114" s="59"/>
    </row>
    <row r="115" spans="1:23" ht="45.75" customHeight="1" x14ac:dyDescent="0.25">
      <c r="A115" s="54" t="s">
        <v>50</v>
      </c>
      <c r="B115" s="55"/>
      <c r="C115" s="55"/>
      <c r="D115" s="55"/>
      <c r="E115" s="55"/>
      <c r="F115" s="55"/>
      <c r="G115" s="55"/>
      <c r="H115" s="55"/>
      <c r="I115" s="15">
        <f>TRUNC(L85,2)</f>
        <v>0.75</v>
      </c>
      <c r="J115" s="24"/>
      <c r="K115" s="24"/>
      <c r="L115" s="25"/>
      <c r="M115" s="24"/>
      <c r="N115" s="26"/>
      <c r="O115" s="52"/>
      <c r="P115" s="26"/>
      <c r="Q115" s="26"/>
      <c r="R115" s="1"/>
      <c r="S115" s="1"/>
      <c r="T115" s="1"/>
      <c r="U115" s="1"/>
      <c r="V115" s="1"/>
      <c r="W115" s="1"/>
    </row>
    <row r="116" spans="1:23" ht="45.75" customHeight="1" x14ac:dyDescent="0.25">
      <c r="A116" s="54" t="s">
        <v>51</v>
      </c>
      <c r="B116" s="55"/>
      <c r="C116" s="55"/>
      <c r="D116" s="55"/>
      <c r="E116" s="55"/>
      <c r="F116" s="55"/>
      <c r="G116" s="55"/>
      <c r="H116" s="55"/>
      <c r="I116" s="15">
        <f>TRUNC(L88,2)</f>
        <v>1</v>
      </c>
      <c r="J116" s="24"/>
      <c r="K116" s="24"/>
      <c r="L116" s="25"/>
      <c r="M116" s="24"/>
      <c r="N116" s="24"/>
      <c r="O116" s="41"/>
      <c r="P116" s="24"/>
      <c r="Q116" s="24"/>
    </row>
    <row r="117" spans="1:23" ht="45.75" customHeight="1" thickBot="1" x14ac:dyDescent="0.3">
      <c r="A117" s="54" t="s">
        <v>52</v>
      </c>
      <c r="B117" s="55"/>
      <c r="C117" s="55"/>
      <c r="D117" s="55"/>
      <c r="E117" s="55"/>
      <c r="F117" s="55"/>
      <c r="G117" s="55"/>
      <c r="H117" s="55"/>
      <c r="I117" s="15">
        <f>TRUNC(L93,2)</f>
        <v>0.75</v>
      </c>
      <c r="J117" s="24"/>
      <c r="K117" s="24"/>
      <c r="L117" s="25"/>
      <c r="M117" s="24"/>
      <c r="N117" s="24"/>
      <c r="O117" s="41"/>
      <c r="P117" s="24"/>
      <c r="Q117" s="24"/>
    </row>
    <row r="118" spans="1:23" ht="58.5" customHeight="1" x14ac:dyDescent="0.25">
      <c r="A118" s="123" t="s">
        <v>1</v>
      </c>
      <c r="B118" s="124"/>
      <c r="C118" s="124"/>
      <c r="D118" s="124"/>
      <c r="E118" s="124"/>
      <c r="F118" s="124"/>
      <c r="G118" s="124"/>
      <c r="H118" s="125"/>
      <c r="I118" s="53">
        <f>SUM(I106,I109,I114)</f>
        <v>15</v>
      </c>
      <c r="J118" s="24"/>
      <c r="K118" s="24"/>
      <c r="L118" s="25"/>
      <c r="M118" s="24"/>
      <c r="N118" s="24"/>
      <c r="O118" s="41"/>
      <c r="P118" s="24"/>
      <c r="Q118" s="24"/>
    </row>
    <row r="119" spans="1:23" ht="76.5" customHeight="1" x14ac:dyDescent="0.25">
      <c r="J119" s="32"/>
      <c r="K119" s="24"/>
      <c r="L119" s="25"/>
      <c r="M119" s="24"/>
      <c r="N119" s="24"/>
      <c r="O119" s="41"/>
      <c r="P119" s="24"/>
      <c r="Q119" s="24"/>
    </row>
    <row r="120" spans="1:23" x14ac:dyDescent="0.25">
      <c r="A120" s="126" t="s">
        <v>22</v>
      </c>
      <c r="B120" s="126"/>
      <c r="C120" s="126"/>
      <c r="D120" s="126"/>
      <c r="E120" s="126"/>
      <c r="F120" s="126"/>
      <c r="G120" s="126"/>
      <c r="H120" s="126"/>
      <c r="I120" s="126"/>
      <c r="J120" s="24"/>
      <c r="K120" s="24"/>
      <c r="L120" s="25"/>
      <c r="M120" s="24"/>
      <c r="N120" s="24"/>
      <c r="O120" s="41"/>
      <c r="P120" s="24"/>
      <c r="Q120" s="24"/>
    </row>
    <row r="121" spans="1:23" ht="36.75" customHeight="1" thickBot="1" x14ac:dyDescent="0.3">
      <c r="A121" s="96" t="s">
        <v>105</v>
      </c>
      <c r="B121" s="97"/>
      <c r="C121" s="97"/>
      <c r="D121" s="97"/>
      <c r="E121" s="97"/>
      <c r="F121" s="97"/>
      <c r="G121" s="97"/>
      <c r="H121" s="97"/>
      <c r="I121" s="97"/>
      <c r="J121" s="24"/>
      <c r="K121" s="24"/>
      <c r="L121" s="25"/>
      <c r="M121" s="24"/>
      <c r="N121" s="24"/>
      <c r="O121" s="41"/>
      <c r="P121" s="24"/>
      <c r="Q121" s="24"/>
    </row>
    <row r="122" spans="1:23" ht="15" customHeight="1" thickBot="1" x14ac:dyDescent="0.3">
      <c r="D122" s="112" t="s">
        <v>2</v>
      </c>
      <c r="E122" s="113"/>
      <c r="F122" s="36" t="str">
        <f>IF(F123="X","","X")</f>
        <v>X</v>
      </c>
      <c r="J122" s="24"/>
      <c r="K122" s="24"/>
      <c r="L122" s="25"/>
      <c r="M122" s="24"/>
      <c r="N122" s="24"/>
      <c r="O122" s="41"/>
      <c r="P122" s="24"/>
      <c r="Q122" s="24"/>
    </row>
    <row r="123" spans="1:23" ht="15" customHeight="1" thickBot="1" x14ac:dyDescent="0.3">
      <c r="D123" s="119" t="s">
        <v>3</v>
      </c>
      <c r="E123" s="120"/>
      <c r="F123" s="16" t="str">
        <f>IF(I118&lt;15,"X","")</f>
        <v/>
      </c>
      <c r="J123" s="24"/>
      <c r="K123" s="24"/>
      <c r="L123" s="25"/>
      <c r="M123" s="24"/>
      <c r="N123" s="24"/>
      <c r="O123" s="41"/>
      <c r="P123" s="24"/>
      <c r="Q123" s="24"/>
    </row>
    <row r="124" spans="1:23" x14ac:dyDescent="0.25">
      <c r="J124" s="24"/>
      <c r="K124" s="24"/>
      <c r="L124" s="25"/>
      <c r="M124" s="24"/>
      <c r="N124" s="24"/>
      <c r="O124" s="41"/>
      <c r="P124" s="24"/>
      <c r="Q124" s="24"/>
    </row>
    <row r="125" spans="1:23" x14ac:dyDescent="0.25">
      <c r="A125" s="121" t="s">
        <v>21</v>
      </c>
      <c r="B125" s="122"/>
      <c r="C125" s="122"/>
      <c r="D125" s="122"/>
      <c r="E125" s="122"/>
      <c r="F125" s="122"/>
      <c r="G125" s="122"/>
      <c r="H125" s="122"/>
      <c r="I125" s="122"/>
      <c r="J125" s="24"/>
      <c r="K125" s="24"/>
      <c r="L125" s="25"/>
      <c r="M125" s="24"/>
      <c r="N125" s="24"/>
      <c r="O125" s="41"/>
      <c r="P125" s="24"/>
      <c r="Q125" s="24"/>
    </row>
    <row r="126" spans="1:23" x14ac:dyDescent="0.25">
      <c r="J126" s="24"/>
      <c r="K126" s="24"/>
      <c r="L126" s="25"/>
      <c r="M126" s="24"/>
      <c r="N126" s="24"/>
      <c r="O126" s="41"/>
      <c r="P126" s="24"/>
      <c r="Q126" s="24"/>
    </row>
    <row r="127" spans="1:23" x14ac:dyDescent="0.25">
      <c r="J127" s="24"/>
      <c r="K127" s="24"/>
      <c r="L127" s="25"/>
      <c r="M127" s="24"/>
      <c r="N127" s="24"/>
      <c r="O127" s="41"/>
      <c r="P127" s="24"/>
      <c r="Q127" s="24"/>
    </row>
    <row r="128" spans="1:23" x14ac:dyDescent="0.25">
      <c r="J128" s="24"/>
      <c r="K128" s="24"/>
      <c r="L128" s="25"/>
      <c r="M128" s="24"/>
      <c r="N128" s="24"/>
      <c r="O128" s="41"/>
      <c r="P128" s="24"/>
      <c r="Q128" s="24"/>
    </row>
    <row r="129" spans="10:17" ht="30" customHeight="1" x14ac:dyDescent="0.25">
      <c r="J129" s="24"/>
      <c r="K129" s="24"/>
      <c r="L129" s="25"/>
      <c r="M129" s="24"/>
      <c r="N129" s="24"/>
      <c r="O129" s="41"/>
      <c r="P129" s="24"/>
      <c r="Q129" s="24"/>
    </row>
    <row r="130" spans="10:17" x14ac:dyDescent="0.25">
      <c r="J130" s="24"/>
      <c r="K130" s="24"/>
      <c r="L130" s="25"/>
      <c r="M130" s="24"/>
      <c r="N130" s="24"/>
      <c r="O130" s="41"/>
      <c r="P130" s="24"/>
      <c r="Q130" s="24"/>
    </row>
    <row r="131" spans="10:17" x14ac:dyDescent="0.25">
      <c r="J131" s="24"/>
      <c r="K131" s="24"/>
      <c r="L131" s="25"/>
      <c r="M131" s="24"/>
      <c r="N131" s="24"/>
      <c r="O131" s="41"/>
      <c r="P131" s="24"/>
      <c r="Q131" s="24"/>
    </row>
    <row r="132" spans="10:17" x14ac:dyDescent="0.25">
      <c r="J132" s="24"/>
      <c r="K132" s="24"/>
      <c r="L132" s="25"/>
      <c r="M132" s="24"/>
      <c r="N132" s="24"/>
      <c r="O132" s="41"/>
      <c r="P132" s="24"/>
      <c r="Q132" s="24"/>
    </row>
    <row r="133" spans="10:17" x14ac:dyDescent="0.25">
      <c r="J133" s="24"/>
      <c r="K133" s="24"/>
      <c r="L133" s="25"/>
      <c r="M133" s="24"/>
      <c r="N133" s="24"/>
      <c r="O133" s="41"/>
      <c r="P133" s="24"/>
      <c r="Q133" s="24"/>
    </row>
    <row r="134" spans="10:17" x14ac:dyDescent="0.25">
      <c r="J134" s="24"/>
      <c r="K134" s="24"/>
      <c r="L134" s="25"/>
      <c r="M134" s="24"/>
      <c r="N134" s="24"/>
      <c r="O134" s="41"/>
      <c r="P134" s="24"/>
      <c r="Q134" s="24"/>
    </row>
    <row r="135" spans="10:17" x14ac:dyDescent="0.25">
      <c r="J135" s="24"/>
      <c r="K135" s="24"/>
      <c r="L135" s="25"/>
      <c r="M135" s="24"/>
      <c r="N135" s="24"/>
      <c r="O135" s="41"/>
      <c r="P135" s="24"/>
      <c r="Q135" s="24"/>
    </row>
    <row r="136" spans="10:17" x14ac:dyDescent="0.25">
      <c r="J136" s="24"/>
      <c r="K136" s="24"/>
      <c r="L136" s="25"/>
      <c r="M136" s="24"/>
      <c r="N136" s="24"/>
      <c r="O136" s="41"/>
      <c r="P136" s="24"/>
      <c r="Q136" s="24"/>
    </row>
    <row r="137" spans="10:17" x14ac:dyDescent="0.25">
      <c r="J137" s="24"/>
      <c r="K137" s="24"/>
      <c r="L137" s="25"/>
      <c r="M137" s="24"/>
      <c r="N137" s="24"/>
      <c r="O137" s="41"/>
      <c r="P137" s="24"/>
      <c r="Q137" s="24"/>
    </row>
    <row r="138" spans="10:17" x14ac:dyDescent="0.25">
      <c r="J138" s="24"/>
      <c r="K138" s="24"/>
      <c r="L138" s="25"/>
      <c r="M138" s="24"/>
      <c r="N138" s="24"/>
      <c r="O138" s="41"/>
      <c r="P138" s="24"/>
      <c r="Q138" s="24"/>
    </row>
    <row r="139" spans="10:17" x14ac:dyDescent="0.25">
      <c r="J139" s="24"/>
      <c r="K139" s="24"/>
      <c r="L139" s="25"/>
      <c r="M139" s="24"/>
      <c r="N139" s="24"/>
      <c r="O139" s="41"/>
      <c r="P139" s="24"/>
      <c r="Q139" s="24"/>
    </row>
    <row r="140" spans="10:17" x14ac:dyDescent="0.25">
      <c r="J140" s="24"/>
      <c r="K140" s="24"/>
      <c r="L140" s="25"/>
      <c r="M140" s="24"/>
      <c r="N140" s="24"/>
      <c r="O140" s="41"/>
      <c r="P140" s="24"/>
      <c r="Q140" s="24"/>
    </row>
    <row r="141" spans="10:17" x14ac:dyDescent="0.25">
      <c r="J141" s="24"/>
      <c r="K141" s="24"/>
      <c r="L141" s="25"/>
      <c r="M141" s="24"/>
      <c r="N141" s="24"/>
      <c r="O141" s="41"/>
      <c r="P141" s="24"/>
      <c r="Q141" s="24"/>
    </row>
    <row r="142" spans="10:17" x14ac:dyDescent="0.25">
      <c r="J142" s="24"/>
      <c r="K142" s="24"/>
      <c r="L142" s="25"/>
      <c r="M142" s="24"/>
      <c r="N142" s="24"/>
      <c r="O142" s="41"/>
      <c r="P142" s="24"/>
      <c r="Q142" s="24"/>
    </row>
    <row r="143" spans="10:17" x14ac:dyDescent="0.25">
      <c r="J143" s="24"/>
      <c r="K143" s="24"/>
      <c r="L143" s="25"/>
      <c r="M143" s="24"/>
      <c r="N143" s="24"/>
      <c r="O143" s="41"/>
      <c r="P143" s="24"/>
      <c r="Q143" s="24"/>
    </row>
    <row r="144" spans="10:17" x14ac:dyDescent="0.25">
      <c r="J144" s="24"/>
      <c r="K144" s="24"/>
      <c r="L144" s="25"/>
      <c r="M144" s="24"/>
      <c r="N144" s="24"/>
      <c r="O144" s="41"/>
      <c r="P144" s="24"/>
      <c r="Q144" s="24"/>
    </row>
    <row r="145" spans="10:15" x14ac:dyDescent="0.25">
      <c r="J145" s="24"/>
      <c r="K145" s="24"/>
      <c r="L145" s="25"/>
      <c r="M145" s="24"/>
      <c r="N145" s="24"/>
      <c r="O145" s="41"/>
    </row>
    <row r="146" spans="10:15" x14ac:dyDescent="0.25">
      <c r="J146" s="24"/>
      <c r="K146" s="24"/>
      <c r="L146" s="25"/>
      <c r="M146" s="24"/>
      <c r="N146" s="24"/>
      <c r="O146" s="41"/>
    </row>
    <row r="147" spans="10:15" x14ac:dyDescent="0.25">
      <c r="J147" s="24"/>
      <c r="K147" s="24"/>
      <c r="L147" s="25"/>
      <c r="M147" s="24"/>
      <c r="N147" s="24"/>
      <c r="O147" s="41"/>
    </row>
    <row r="148" spans="10:15" x14ac:dyDescent="0.25">
      <c r="J148" s="24"/>
      <c r="K148" s="24"/>
      <c r="L148" s="25"/>
      <c r="M148" s="24"/>
      <c r="N148" s="24"/>
      <c r="O148" s="41"/>
    </row>
    <row r="149" spans="10:15" x14ac:dyDescent="0.25">
      <c r="J149" s="24"/>
      <c r="K149" s="24"/>
      <c r="L149" s="25"/>
      <c r="M149" s="24"/>
      <c r="N149" s="24"/>
      <c r="O149" s="41"/>
    </row>
    <row r="150" spans="10:15" x14ac:dyDescent="0.25">
      <c r="J150" s="24"/>
      <c r="K150" s="24"/>
      <c r="L150" s="25"/>
      <c r="M150" s="24"/>
      <c r="N150" s="24"/>
      <c r="O150" s="41"/>
    </row>
    <row r="151" spans="10:15" x14ac:dyDescent="0.25">
      <c r="J151" s="24"/>
      <c r="K151" s="24"/>
      <c r="L151" s="25"/>
      <c r="M151" s="24"/>
      <c r="N151" s="24"/>
      <c r="O151" s="41"/>
    </row>
    <row r="152" spans="10:15" x14ac:dyDescent="0.25">
      <c r="J152" s="24"/>
      <c r="K152" s="24"/>
      <c r="L152" s="25"/>
      <c r="M152" s="24"/>
      <c r="N152" s="24"/>
      <c r="O152" s="41"/>
    </row>
    <row r="153" spans="10:15" x14ac:dyDescent="0.25">
      <c r="J153" s="24"/>
      <c r="K153" s="24"/>
      <c r="L153" s="25"/>
      <c r="M153" s="24"/>
      <c r="N153" s="24"/>
      <c r="O153" s="41"/>
    </row>
    <row r="154" spans="10:15" x14ac:dyDescent="0.25">
      <c r="J154" s="24"/>
      <c r="K154" s="24"/>
      <c r="L154" s="25"/>
      <c r="M154" s="24"/>
      <c r="N154" s="24"/>
      <c r="O154" s="41"/>
    </row>
    <row r="155" spans="10:15" x14ac:dyDescent="0.25">
      <c r="J155" s="24"/>
      <c r="K155" s="24"/>
      <c r="L155" s="25"/>
      <c r="M155" s="24"/>
      <c r="N155" s="24"/>
      <c r="O155" s="41"/>
    </row>
    <row r="156" spans="10:15" x14ac:dyDescent="0.25">
      <c r="J156" s="24"/>
      <c r="K156" s="24"/>
      <c r="L156" s="25"/>
      <c r="M156" s="24"/>
      <c r="N156" s="24"/>
      <c r="O156" s="41"/>
    </row>
    <row r="157" spans="10:15" x14ac:dyDescent="0.25">
      <c r="J157" s="24"/>
      <c r="K157" s="24"/>
      <c r="L157" s="25"/>
      <c r="M157" s="24"/>
      <c r="N157" s="24"/>
      <c r="O157" s="41"/>
    </row>
    <row r="158" spans="10:15" x14ac:dyDescent="0.25">
      <c r="J158" s="24"/>
      <c r="K158" s="24"/>
      <c r="L158" s="25"/>
      <c r="M158" s="24"/>
      <c r="N158" s="24"/>
      <c r="O158" s="41"/>
    </row>
  </sheetData>
  <sheetProtection algorithmName="SHA-512" hashValue="RTnn+HMbYB5bzP/AnhKi1Ye0lL5s+V0CaVKfLNvo2Uz6/6A/uim+HmR3QKoErTYIzaBNYwLhKJ06qPbPVa02yw==" saltValue="qe+y4rL/4UCo5zxjYKneaA==" spinCount="100000" sheet="1" scenarios="1"/>
  <mergeCells count="151">
    <mergeCell ref="A12:B12"/>
    <mergeCell ref="C12:F12"/>
    <mergeCell ref="H12:I12"/>
    <mergeCell ref="C19:F19"/>
    <mergeCell ref="H19:I19"/>
    <mergeCell ref="C20:F20"/>
    <mergeCell ref="H20:I20"/>
    <mergeCell ref="A24:I24"/>
    <mergeCell ref="A2:I2"/>
    <mergeCell ref="A16:I16"/>
    <mergeCell ref="A17:B17"/>
    <mergeCell ref="C17:F17"/>
    <mergeCell ref="H17:I17"/>
    <mergeCell ref="A18:B18"/>
    <mergeCell ref="C18:F18"/>
    <mergeCell ref="A11:I11"/>
    <mergeCell ref="A13:B13"/>
    <mergeCell ref="C13:F13"/>
    <mergeCell ref="H13:I13"/>
    <mergeCell ref="A14:B14"/>
    <mergeCell ref="H14:I14"/>
    <mergeCell ref="C14:E14"/>
    <mergeCell ref="F14:G14"/>
    <mergeCell ref="A3:B3"/>
    <mergeCell ref="A4:B4"/>
    <mergeCell ref="A6:B6"/>
    <mergeCell ref="C6:I6"/>
    <mergeCell ref="A5:B5"/>
    <mergeCell ref="A7:B7"/>
    <mergeCell ref="A8:B8"/>
    <mergeCell ref="A9:B9"/>
    <mergeCell ref="D123:E123"/>
    <mergeCell ref="A125:I125"/>
    <mergeCell ref="A118:H118"/>
    <mergeCell ref="A120:I120"/>
    <mergeCell ref="A107:H107"/>
    <mergeCell ref="A113:H113"/>
    <mergeCell ref="A115:H115"/>
    <mergeCell ref="A83:H83"/>
    <mergeCell ref="A86:H86"/>
    <mergeCell ref="A111:H111"/>
    <mergeCell ref="A112:H112"/>
    <mergeCell ref="A89:H89"/>
    <mergeCell ref="A90:H90"/>
    <mergeCell ref="A91:H91"/>
    <mergeCell ref="A92:H92"/>
    <mergeCell ref="A94:H94"/>
    <mergeCell ref="A95:H95"/>
    <mergeCell ref="A108:H108"/>
    <mergeCell ref="A110:H110"/>
    <mergeCell ref="A99:I99"/>
    <mergeCell ref="A85:I85"/>
    <mergeCell ref="A96:H96"/>
    <mergeCell ref="A105:I105"/>
    <mergeCell ref="A103:I103"/>
    <mergeCell ref="D122:E122"/>
    <mergeCell ref="A64:H64"/>
    <mergeCell ref="A65:H65"/>
    <mergeCell ref="A66:H66"/>
    <mergeCell ref="A45:H45"/>
    <mergeCell ref="A46:H46"/>
    <mergeCell ref="A67:H67"/>
    <mergeCell ref="A70:I70"/>
    <mergeCell ref="A71:H71"/>
    <mergeCell ref="A72:H72"/>
    <mergeCell ref="A54:I54"/>
    <mergeCell ref="A47:H47"/>
    <mergeCell ref="A68:H68"/>
    <mergeCell ref="A69:H69"/>
    <mergeCell ref="A59:H59"/>
    <mergeCell ref="A60:H60"/>
    <mergeCell ref="A61:H61"/>
    <mergeCell ref="A55:H55"/>
    <mergeCell ref="A56:H56"/>
    <mergeCell ref="A57:H57"/>
    <mergeCell ref="A58:H58"/>
    <mergeCell ref="A63:I63"/>
    <mergeCell ref="A77:H77"/>
    <mergeCell ref="A81:I81"/>
    <mergeCell ref="A121:I121"/>
    <mergeCell ref="A21:D21"/>
    <mergeCell ref="A39:I39"/>
    <mergeCell ref="A42:I42"/>
    <mergeCell ref="A43:H43"/>
    <mergeCell ref="A44:H44"/>
    <mergeCell ref="G35:I35"/>
    <mergeCell ref="A40:I40"/>
    <mergeCell ref="A82:H82"/>
    <mergeCell ref="A78:H78"/>
    <mergeCell ref="B32:C32"/>
    <mergeCell ref="D32:E32"/>
    <mergeCell ref="G32:I32"/>
    <mergeCell ref="B33:C33"/>
    <mergeCell ref="D33:E33"/>
    <mergeCell ref="G33:I33"/>
    <mergeCell ref="B36:C36"/>
    <mergeCell ref="D36:E36"/>
    <mergeCell ref="G36:I36"/>
    <mergeCell ref="B34:C34"/>
    <mergeCell ref="D34:E34"/>
    <mergeCell ref="G34:I34"/>
    <mergeCell ref="B35:C35"/>
    <mergeCell ref="D35:E35"/>
    <mergeCell ref="A76:I76"/>
    <mergeCell ref="C3:I3"/>
    <mergeCell ref="C4:I4"/>
    <mergeCell ref="C5:I5"/>
    <mergeCell ref="C7:I7"/>
    <mergeCell ref="C8:I8"/>
    <mergeCell ref="C9:I9"/>
    <mergeCell ref="B29:C29"/>
    <mergeCell ref="D29:E29"/>
    <mergeCell ref="G29:I29"/>
    <mergeCell ref="B30:C30"/>
    <mergeCell ref="D30:E30"/>
    <mergeCell ref="G30:I30"/>
    <mergeCell ref="B31:C31"/>
    <mergeCell ref="D31:E31"/>
    <mergeCell ref="G31:I31"/>
    <mergeCell ref="G28:I28"/>
    <mergeCell ref="B28:C28"/>
    <mergeCell ref="D28:E28"/>
    <mergeCell ref="E21:I21"/>
    <mergeCell ref="H18:I18"/>
    <mergeCell ref="A19:B19"/>
    <mergeCell ref="A20:B20"/>
    <mergeCell ref="B25:I25"/>
    <mergeCell ref="A116:H116"/>
    <mergeCell ref="A117:H117"/>
    <mergeCell ref="A106:H106"/>
    <mergeCell ref="O109:W109"/>
    <mergeCell ref="A109:H109"/>
    <mergeCell ref="O114:W114"/>
    <mergeCell ref="A114:H114"/>
    <mergeCell ref="A41:I41"/>
    <mergeCell ref="A62:I62"/>
    <mergeCell ref="A84:I84"/>
    <mergeCell ref="A88:I88"/>
    <mergeCell ref="A93:I93"/>
    <mergeCell ref="A97:H97"/>
    <mergeCell ref="A48:H48"/>
    <mergeCell ref="A49:H49"/>
    <mergeCell ref="A50:H50"/>
    <mergeCell ref="A51:H51"/>
    <mergeCell ref="A52:H52"/>
    <mergeCell ref="A53:H53"/>
    <mergeCell ref="A73:H73"/>
    <mergeCell ref="A74:H74"/>
    <mergeCell ref="A87:H87"/>
    <mergeCell ref="A79:H79"/>
    <mergeCell ref="A80:H80"/>
  </mergeCells>
  <phoneticPr fontId="9" type="noConversion"/>
  <conditionalFormatting sqref="I118">
    <cfRule type="cellIs" dxfId="0" priority="1" operator="lessThan">
      <formula>15</formula>
    </cfRule>
  </conditionalFormatting>
  <dataValidations count="1">
    <dataValidation type="list" allowBlank="1" showInputMessage="1" showErrorMessage="1" sqref="I43:I53 I100:I102 I55:I62 I64:I69 W114 I82:I97 I71:I80">
      <formula1>$M$43:$M$48</formula1>
    </dataValidation>
  </dataValidations>
  <pageMargins left="0.70866141732283472" right="0.70866141732283472" top="1.3385826771653544" bottom="0.74803149606299213" header="0.31496062992125984" footer="0.31496062992125984"/>
  <pageSetup paperSize="9" orientation="portrait" r:id="rId1"/>
  <headerFooter>
    <oddHeader xml:space="preserve">&amp;L&amp;G&amp;C
</oddHead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personales</vt:lpstr>
      <vt:lpstr>'Datos personales'!Área_de_impresión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2018-11-21T12:49:05Z</dcterms:created>
  <dcterms:modified xsi:type="dcterms:W3CDTF">2021-11-10T13:00:42Z</dcterms:modified>
</cp:coreProperties>
</file>