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600" windowHeight="4440" tabRatio="601" firstSheet="5" activeTab="10"/>
  </bookViews>
  <sheets>
    <sheet name="titulo" sheetId="1" r:id="rId1"/>
    <sheet name="Instrucc." sheetId="2" r:id="rId2"/>
    <sheet name="A.1-a)" sheetId="3" r:id="rId3"/>
    <sheet name="A.1-b)" sheetId="4" r:id="rId4"/>
    <sheet name="A.1-(c-d)" sheetId="5" r:id="rId5"/>
    <sheet name="A.1-e)" sheetId="6" r:id="rId6"/>
    <sheet name="A.1-f)" sheetId="7" r:id="rId7"/>
    <sheet name="A.1-g)" sheetId="8" r:id="rId8"/>
    <sheet name="O.1" sheetId="9" r:id="rId9"/>
    <sheet name="O.2" sheetId="10" r:id="rId10"/>
    <sheet name="O.3.1" sheetId="11" r:id="rId11"/>
    <sheet name="O.3.2" sheetId="12" r:id="rId12"/>
    <sheet name="O.3.3" sheetId="13" r:id="rId13"/>
    <sheet name="O.4" sheetId="14" r:id="rId14"/>
    <sheet name="O.5" sheetId="15" r:id="rId15"/>
    <sheet name="O.6" sheetId="16" r:id="rId16"/>
    <sheet name="O.7" sheetId="17" r:id="rId17"/>
    <sheet name="O.8" sheetId="18" r:id="rId18"/>
    <sheet name="O.9.1" sheetId="19" r:id="rId19"/>
    <sheet name="Hoja1" sheetId="20" r:id="rId20"/>
    <sheet name="O.9.2 " sheetId="21" r:id="rId21"/>
    <sheet name="O.9.3" sheetId="22" r:id="rId22"/>
    <sheet name="O.9.4" sheetId="23" r:id="rId23"/>
    <sheet name="O.9.5" sheetId="24" r:id="rId24"/>
    <sheet name="O.9.6(1-2)" sheetId="25" r:id="rId25"/>
    <sheet name="O.9.6 (3-4)" sheetId="26" r:id="rId26"/>
    <sheet name="O.10" sheetId="27" r:id="rId27"/>
  </sheets>
  <definedNames>
    <definedName name="_xlnm.Print_Area" localSheetId="7">'A.1-g)'!$A$1:$N$25</definedName>
    <definedName name="_xlnm.Print_Area" localSheetId="15">'O.6'!$A:$IV</definedName>
  </definedNames>
  <calcPr fullCalcOnLoad="1"/>
</workbook>
</file>

<file path=xl/sharedStrings.xml><?xml version="1.0" encoding="utf-8"?>
<sst xmlns="http://schemas.openxmlformats.org/spreadsheetml/2006/main" count="343" uniqueCount="194">
  <si>
    <t>Importe</t>
  </si>
  <si>
    <t>Partida 
Presupuestaria</t>
  </si>
  <si>
    <t>Presupuesto
inicial</t>
  </si>
  <si>
    <t>Incorporaciones
de crédito</t>
  </si>
  <si>
    <t>Créditos generados
por ingresos</t>
  </si>
  <si>
    <t>Presupesto final</t>
  </si>
  <si>
    <t>Transferencias
de crédito</t>
  </si>
  <si>
    <t>Gastos comprometidos</t>
  </si>
  <si>
    <t>Obligaciones
Reconocidas</t>
  </si>
  <si>
    <t>% ejecución
Oblig/Pto final</t>
  </si>
  <si>
    <t>% Pto Final / Pto Inicial</t>
  </si>
  <si>
    <t>Descripción de la partida presup.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</si>
  <si>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</si>
  <si>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</si>
  <si>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</si>
  <si>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</si>
  <si>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</si>
  <si>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</si>
  <si>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</si>
  <si>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</si>
  <si>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</si>
  <si>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</si>
  <si>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Nov.</t>
  </si>
  <si>
    <t>Dic.</t>
  </si>
  <si>
    <t>TOTAL</t>
  </si>
  <si>
    <t>Instrucciones de uso de la hoja de trabajo de FLP para Contratos de Obras</t>
  </si>
  <si>
    <t>Descripción de las hojas</t>
  </si>
  <si>
    <t xml:space="preserve">***  A.1  Pruebas de análisis del estado de ejecución </t>
  </si>
  <si>
    <t>Descripción</t>
  </si>
  <si>
    <t>Código ficha FLP</t>
  </si>
  <si>
    <t xml:space="preserve"> Datos trasladados desde O.1</t>
  </si>
  <si>
    <t>3.1.a</t>
  </si>
  <si>
    <t>3.1.b</t>
  </si>
  <si>
    <t>3.1.c</t>
  </si>
  <si>
    <t>3.1.d</t>
  </si>
  <si>
    <t>3.1.e</t>
  </si>
  <si>
    <t>3.1.f</t>
  </si>
  <si>
    <t>3.1.a
&lt;-&gt;
3.1.b</t>
  </si>
  <si>
    <t>3.1b
&lt;-&gt;
3.1c</t>
  </si>
  <si>
    <t>3.1c
&lt;-&gt;
3.1d</t>
  </si>
  <si>
    <t>3.1d
&lt;-&gt;
3.1e</t>
  </si>
  <si>
    <t>3.1e
&lt;-&gt;
3.1f</t>
  </si>
  <si>
    <t>Dias transcurridos entre fechas</t>
  </si>
  <si>
    <t>Fechas de los actos de tramitación</t>
  </si>
  <si>
    <t>Total
plazo</t>
  </si>
  <si>
    <t>Descripción circunstancias de utilizar este procedimiento</t>
  </si>
  <si>
    <t>Empresas seleccionadas para participar en el proceso de selección</t>
  </si>
  <si>
    <t>Nº de ofertas solicitadas</t>
  </si>
  <si>
    <t>Razones alegadas por el órgno de contratación para utilizar este procedimiento</t>
  </si>
  <si>
    <t>Fecha de adjudicación del contrato</t>
  </si>
  <si>
    <t>Fecha de inicio de ejecución de las obra</t>
  </si>
  <si>
    <t>Nº de días dese adjudicación hasta el inicio</t>
  </si>
  <si>
    <t>4.1.a</t>
  </si>
  <si>
    <t>4.1.b</t>
  </si>
  <si>
    <t>4.1.c</t>
  </si>
  <si>
    <t>4.1.d</t>
  </si>
  <si>
    <t>4.1.e</t>
  </si>
  <si>
    <t>4.1.f</t>
  </si>
  <si>
    <t>4.1.a
&lt;-&gt;
4.1.b</t>
  </si>
  <si>
    <t>4.1c
&lt;-&gt;
4.1d</t>
  </si>
  <si>
    <t>4.1b
&lt;-&gt;
4.1c</t>
  </si>
  <si>
    <t>4.1d
&lt;-&gt;
4.1e</t>
  </si>
  <si>
    <t>4.1e
&lt;-&gt;
4.1f</t>
  </si>
  <si>
    <t>4.2.a Fecha certi.obr</t>
  </si>
  <si>
    <t>4.2.b Fecha entrada contrata.</t>
  </si>
  <si>
    <t>4.2.c Fecha entrada en I.D</t>
  </si>
  <si>
    <t>4.2.d Fecha entrada contrata.</t>
  </si>
  <si>
    <t>4.2.f  Fecha entrada ID contabiliz.</t>
  </si>
  <si>
    <t>4.2.g Fecha entrada tesoreria</t>
  </si>
  <si>
    <t>4.2.h Fecha de pago</t>
  </si>
  <si>
    <t>4.2.a
&lt;-&gt;
4.2.b</t>
  </si>
  <si>
    <t>4.2b
&lt;-&gt;
4.2c</t>
  </si>
  <si>
    <t>4.2c
&lt;-&gt;
4.2d</t>
  </si>
  <si>
    <t>4.2d
&lt;-&gt;
4.2e</t>
  </si>
  <si>
    <t>4.2e   &lt;-&gt;   4.2f</t>
  </si>
  <si>
    <t>4.2f
&lt;-&gt;
4.2g</t>
  </si>
  <si>
    <t>4.2g
&lt;-&gt;
4.2h</t>
  </si>
  <si>
    <t>a)   precio de licitación</t>
  </si>
  <si>
    <t>b) importe de adjudica.</t>
  </si>
  <si>
    <t>c)  importe de los reformad</t>
  </si>
  <si>
    <t>d) importe de la rev. Precios</t>
  </si>
  <si>
    <t>f)           coste total</t>
  </si>
  <si>
    <t>e) importes adicionales</t>
  </si>
  <si>
    <t>i) dif. coste total - precio licitación</t>
  </si>
  <si>
    <t>j) cumplen plazos ejec. Obras. (si/no)</t>
  </si>
  <si>
    <t>naturaleza</t>
  </si>
  <si>
    <t>causas</t>
  </si>
  <si>
    <t>cuantía</t>
  </si>
  <si>
    <t>4.2.e Fecha entrada ofic.Ptaria</t>
  </si>
  <si>
    <t>g) Reajustes (coste total-impor.adjud) (f-b)</t>
  </si>
  <si>
    <t>1101111A6</t>
  </si>
  <si>
    <t>Direcc y serv gnales de Presidencia</t>
  </si>
  <si>
    <r>
      <t>Nota:</t>
    </r>
    <r>
      <rPr>
        <i/>
        <sz val="10"/>
        <color indexed="52"/>
        <rFont val="Arial"/>
        <family val="2"/>
      </rPr>
      <t xml:space="preserve"> Para cumplimentar esta prueba se deberá introducir los datos de las partidas analizadas y sus créditos en la hoja A.1-ejec y los datos correspondientes a las fases D y O en las hojas A.1-GC, A.1-Obl </t>
    </r>
  </si>
  <si>
    <r>
      <t>O.3.1</t>
    </r>
    <r>
      <rPr>
        <sz val="10"/>
        <rFont val="Arial"/>
        <family val="0"/>
      </rPr>
      <t xml:space="preserve"> De la </t>
    </r>
    <r>
      <rPr>
        <u val="single"/>
        <sz val="10"/>
        <rFont val="Arial"/>
        <family val="2"/>
      </rPr>
      <t>muestra</t>
    </r>
    <r>
      <rPr>
        <sz val="10"/>
        <rFont val="Arial"/>
        <family val="0"/>
      </rPr>
      <t>, analizar los plazos medios de tramitación</t>
    </r>
  </si>
  <si>
    <r>
      <t>O.3.2</t>
    </r>
    <r>
      <rPr>
        <sz val="10"/>
        <rFont val="Arial"/>
        <family val="0"/>
      </rPr>
      <t xml:space="preserve"> De la </t>
    </r>
    <r>
      <rPr>
        <u val="single"/>
        <sz val="10"/>
        <rFont val="Arial"/>
        <family val="2"/>
      </rPr>
      <t>muestra</t>
    </r>
    <r>
      <rPr>
        <sz val="10"/>
        <rFont val="Arial"/>
        <family val="0"/>
      </rPr>
      <t>, analizar los circunstancias de los contratos adjudicados por proced. negociado, Nº ofertas y reiteración empresas</t>
    </r>
  </si>
  <si>
    <t>c) Presupuesto inicial, transf., incorpora., Generaciones y presupuesto final</t>
  </si>
  <si>
    <t>d) % ejecución oblig y crtos finales</t>
  </si>
  <si>
    <t>Nº expte gestión</t>
  </si>
  <si>
    <t>Nº informe de FLP</t>
  </si>
  <si>
    <t>Nº informe FLP</t>
  </si>
  <si>
    <t>2.1Forma de adjudicación</t>
  </si>
  <si>
    <t>2.2 Adjudicatario</t>
  </si>
  <si>
    <t xml:space="preserve">2.3Contrato cedidos y subcontrato </t>
  </si>
  <si>
    <t>h) % Reajustes/precio licitación (g/a)</t>
  </si>
  <si>
    <t>a) incluye toda la documen.nec.proyecto</t>
  </si>
  <si>
    <t>b) Se aprobó por órgano competen</t>
  </si>
  <si>
    <t>c) existe acta replanteo/firmada jef.serv</t>
  </si>
  <si>
    <t>d) Se incluyen las bases en el pliego claús.admtvas</t>
  </si>
  <si>
    <t>e) El pliego aprobado órgano contratac.</t>
  </si>
  <si>
    <t>f) Aprobado Resoluc.motivada órgan.contr.aprob expte y apertura proced</t>
  </si>
  <si>
    <t>g) Se ha registrado contablem.el gasto aprobado</t>
  </si>
  <si>
    <t>a) Organo contratac.asistido mesa de contrata.s/normativa</t>
  </si>
  <si>
    <t>b) principio publicidad: observancia plazos,contenido y modelos y cumplimiento límites cuantitativos</t>
  </si>
  <si>
    <t>c) Existen irregularides que afecten proceso adjudicación s/acta de la Mesa y no tenidas en cuenta</t>
  </si>
  <si>
    <t>d) Notificado licitadores y publicado el acuerdo de adjudicación</t>
  </si>
  <si>
    <t>e) Se ha proced. Devoluc. Garantías provision. Y constit de la devinitiva</t>
  </si>
  <si>
    <t>f) Compromiso de gasto: se ha registrado por lo adjudicado, expedido y archivado doc.contable</t>
  </si>
  <si>
    <t>g) Contenido contrato: ajusta pliego, formaliz.docu admitovo en plazo y notific al registro público de contratos.</t>
  </si>
  <si>
    <t>h) Contratos proc negociado s/art141.g) comprobar fraccionam. del contrato para eludir el procedim. adjudic que corresponda</t>
  </si>
  <si>
    <t>9.6.1 Análisis del inicio de los exptes</t>
  </si>
  <si>
    <t>9.6.2 Pagos a cuenta realizados</t>
  </si>
  <si>
    <t>a)  Se ha iniciado ejecución obra con previa formaliz. Contrato (salvo obras urgencia y emergencia)</t>
  </si>
  <si>
    <t>b)  Se ha realizado comprobación replanteo/extendio acta por persona establecida/plazo correcto</t>
  </si>
  <si>
    <t>c)  Se ha nombrado director facultativo de la obra</t>
  </si>
  <si>
    <t>a) Se han medido unds obra ejecutadas periodo y confeccion relación valorada al origen</t>
  </si>
  <si>
    <t>b) Se ha elaborado certi obra s/relación, conformada jefe serv centro gestor y aprobado órgano competente</t>
  </si>
  <si>
    <t>c) Facturas emitidas coinciden con la certificaciones de obra</t>
  </si>
  <si>
    <t>d) Se han expedido los docum.contables y registrado</t>
  </si>
  <si>
    <t>f) Operaciones preparatorias: si se han realizados abonos a cuenta, comprobar que son conformes a los pliegos/límites reglamentarios y se ha prestado la garantía</t>
  </si>
  <si>
    <t>e) Se ha abonado el precio en los dos meses ss/ a la expedi. Certifi obra o en caso contrario se han liquidado inter demora</t>
  </si>
  <si>
    <r>
      <t xml:space="preserve">9.6.4  </t>
    </r>
    <r>
      <rPr>
        <b/>
        <sz val="8"/>
        <rFont val="Arial Narrow"/>
        <family val="2"/>
      </rPr>
      <t>Prórroga de ejecución</t>
    </r>
    <r>
      <rPr>
        <sz val="8"/>
        <rFont val="Arial Narrow"/>
        <family val="2"/>
      </rPr>
      <t xml:space="preserve">, </t>
    </r>
    <r>
      <rPr>
        <u val="single"/>
        <sz val="8"/>
        <rFont val="Arial Narrow"/>
        <family val="2"/>
      </rPr>
      <t>por causas ajenas contratista</t>
    </r>
    <r>
      <rPr>
        <sz val="8"/>
        <rFont val="Arial Narrow"/>
        <family val="2"/>
      </rPr>
      <t>, se ha aprobado por órgano competente/ si es</t>
    </r>
    <r>
      <rPr>
        <u val="single"/>
        <sz val="8"/>
        <rFont val="Arial Narrow"/>
        <family val="2"/>
      </rPr>
      <t xml:space="preserve"> por causa contratista</t>
    </r>
    <r>
      <rPr>
        <sz val="8"/>
        <rFont val="Arial Narrow"/>
        <family val="2"/>
      </rPr>
      <t>, impuesto penalidades o resolución contrato</t>
    </r>
  </si>
  <si>
    <t>a) Recepción de obras se ha realizado en plazo y por las personas competentes</t>
  </si>
  <si>
    <t>9.6.3 plazo de recepción y terminación de obras</t>
  </si>
  <si>
    <t>b) Se ha realizado medición gnal y definitiva, tras la recepción,y se ha practocado la liquidación definitiva</t>
  </si>
  <si>
    <t>c) Se ha efectuado retención crto/aprobación expte por órgano contrata/expedición y registro doc contable</t>
  </si>
  <si>
    <t>d) Acordado y liquidado contratista, en plazo 6 meses desde acta recepción, liquidación correspte y abonado saldo, en su caso</t>
  </si>
  <si>
    <t>e) Si se han abonado inter. Demora, caso de retraso en el pago del saldo</t>
  </si>
  <si>
    <t>f)  Se ha dictado acto devolución garantía o cancelación aval s/R.D 390/96, transcurrido el plazo</t>
  </si>
  <si>
    <t>e) Que se incorpora la factura correspondiente y que ésta reune los requistos reglamentarios</t>
  </si>
  <si>
    <t>d) Que la obligación o gasto se genera por órgano competente</t>
  </si>
  <si>
    <t>c) Que existe crédito adecuado y suficiente</t>
  </si>
  <si>
    <t>b) Que existe ppto de obras y proyecto en su caso</t>
  </si>
  <si>
    <t>a) Que la cuantía no excede de 5 millones  de pts</t>
  </si>
  <si>
    <t>a)  Modificaciones:naturaleza, causas y cuantía</t>
  </si>
  <si>
    <t>b) Existe propuesta director facultativo iniciar expte modificación y autorización órgano contratación</t>
  </si>
  <si>
    <t>c) audiencia contratista plazo mínimo de tres días</t>
  </si>
  <si>
    <t>d)  Se ha elaborado y aprobado proyecto con los requisitos de la LCAP</t>
  </si>
  <si>
    <t>e) Aprob.expte órgano contratación, de los gts complementarios y expedición y registro docu.contables</t>
  </si>
  <si>
    <r>
      <t xml:space="preserve">f) </t>
    </r>
    <r>
      <rPr>
        <u val="single"/>
        <sz val="8"/>
        <rFont val="Arial"/>
        <family val="2"/>
      </rPr>
      <t>Incidencias durante la ejecución</t>
    </r>
    <r>
      <rPr>
        <sz val="8"/>
        <rFont val="Arial"/>
        <family val="2"/>
      </rPr>
      <t xml:space="preserve">, que superen 20%del precio comprobar: elaboración propuesta técnica por dtor proyecto, audiencia contratista, aprobación órgano contratación </t>
    </r>
  </si>
  <si>
    <t>g) Formalización en contrato de las modifca.s/art 55 LCAP</t>
  </si>
  <si>
    <t>a) Que el contrato se ha ejecutado en el 20% de su importe y han transcurrido al menos 6 meses desde su adjudicación</t>
  </si>
  <si>
    <t>b) Que el contenido de las fórmulas o sist. de revis aplicados se ajusta a la norma  se recogen en el pliego cláusulas admtvas particulares</t>
  </si>
  <si>
    <t>c) Importe de las revisiones se ha hecho eftvo mediante abono o descuento en las certif o pagos parciales o,excepcional., en la liquidación contrato</t>
  </si>
  <si>
    <t>a) Que existen documentos que las acrediten, conformidad del contratista y revisión programa de trabajo</t>
  </si>
  <si>
    <t>b) Que se han realizado los doc.contables garanticen financiación de la parte obra que carecía ella, propuesta gts, fiscaliz previa y aproba.órgano contratación</t>
  </si>
  <si>
    <t>c) Se han expedido y registrado los documentos contables</t>
  </si>
  <si>
    <t>a) Comprobar que cualidades técnicas o personales del adjudicatario no hayan sido determinantes adjudicar el contrato</t>
  </si>
  <si>
    <t>b) Que el órgano de contratación ha autorizado expresamente y con carácter previo la cesión</t>
  </si>
  <si>
    <t>c) Que el cedente tenga ejecutado al menos el 20% del importe del contrato</t>
  </si>
  <si>
    <t>d) Que el cesionario tenga capacidad para contratar con la Admon y que esté debidamente clasificado, si se le exigió éste requisito al cedente</t>
  </si>
  <si>
    <t>e) Que la cesión se ha formalizado entre el cedente y cesionario en escritura pública</t>
  </si>
  <si>
    <t>a) Comprobar que de la naturaleza, condiciones y contenido contrato no se deduzca que ha de ser ejecutado por el contratista</t>
  </si>
  <si>
    <t>b) Que se ha informado por escrito a la Administración del subcontrato y de las partes a contratar</t>
  </si>
  <si>
    <t>c) Que las prestaciones que se subcontraten no exceden del 50% del ppto y se fije en el pliego de cláusulas admtivas particulares. Limite del 50%</t>
  </si>
  <si>
    <t>d) Que los plazos y condiciones para el pago del precio pactado por contratista y subcontratista y suministradores no sean más desfavorables que los establecidos para admón y contratista</t>
  </si>
  <si>
    <t>e) Que los subcontratistas no se hallen incursos en suspensión o inhabilitación para contratar</t>
  </si>
  <si>
    <r>
      <t>A.1-a)</t>
    </r>
    <r>
      <rPr>
        <sz val="10"/>
        <rFont val="Arial"/>
        <family val="0"/>
      </rPr>
      <t xml:space="preserve">   Hoja de introducción de datos:  importes de gastos comprometidos (D) por partidas/meses</t>
    </r>
  </si>
  <si>
    <r>
      <t xml:space="preserve">A.1-b) </t>
    </r>
    <r>
      <rPr>
        <sz val="10"/>
        <rFont val="Arial"/>
        <family val="0"/>
      </rPr>
      <t xml:space="preserve"> Hoja de introducción de datos:  importes de obligaciones reconocidas (O) por partidas/meses</t>
    </r>
  </si>
  <si>
    <r>
      <t>A.1- (c-d)</t>
    </r>
    <r>
      <rPr>
        <sz val="10"/>
        <rFont val="Arial"/>
        <family val="0"/>
      </rPr>
      <t xml:space="preserve">  Hoja resumen de ejecución presupuestaria</t>
    </r>
  </si>
  <si>
    <r>
      <t>A.1- e)</t>
    </r>
    <r>
      <rPr>
        <sz val="10"/>
        <rFont val="Arial"/>
        <family val="0"/>
      </rPr>
      <t xml:space="preserve">  Hoja de resultados: % de ejecución mensual de obligaciones reconocidas</t>
    </r>
  </si>
  <si>
    <r>
      <t>A.1-f)</t>
    </r>
    <r>
      <rPr>
        <sz val="10"/>
        <rFont val="Arial"/>
        <family val="0"/>
      </rPr>
      <t xml:space="preserve">  Hoja de resultados: % de ejecución mensual acumulada de gastos comprometidos</t>
    </r>
  </si>
  <si>
    <r>
      <t>A.1-g)</t>
    </r>
    <r>
      <rPr>
        <sz val="10"/>
        <rFont val="Arial"/>
        <family val="0"/>
      </rPr>
      <t xml:space="preserve">  Hoja de resultados: % de ejecución mensual acumulada de obligaciones reconocidas</t>
    </r>
  </si>
  <si>
    <r>
      <t>O.2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Sumaria 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muestra de la O.1 de los contratos adjudicados</t>
    </r>
    <r>
      <rPr>
        <sz val="10"/>
        <rFont val="Arial"/>
        <family val="2"/>
      </rPr>
      <t>: hacer el análisis de los procedimientos, formas, importancia adjudicatarios, cesiones y subcontratos</t>
    </r>
  </si>
  <si>
    <r>
      <t>O.3.3</t>
    </r>
    <r>
      <rPr>
        <sz val="10"/>
        <rFont val="Arial"/>
        <family val="0"/>
      </rPr>
      <t xml:space="preserve">  De la </t>
    </r>
    <r>
      <rPr>
        <u val="single"/>
        <sz val="10"/>
        <rFont val="Arial"/>
        <family val="2"/>
      </rPr>
      <t>muestra</t>
    </r>
    <r>
      <rPr>
        <i/>
        <sz val="10"/>
        <rFont val="Arial"/>
        <family val="2"/>
      </rPr>
      <t>, a</t>
    </r>
    <r>
      <rPr>
        <sz val="10"/>
        <rFont val="Arial"/>
        <family val="0"/>
      </rPr>
      <t>nálisis  de los exptes calificados como urgentes, razones y plazos.</t>
    </r>
  </si>
  <si>
    <r>
      <t>O.9.1</t>
    </r>
    <r>
      <rPr>
        <sz val="10"/>
        <rFont val="Arial"/>
        <family val="0"/>
      </rPr>
      <t xml:space="preserve">  De la muestra de expedientes analizar los plazos medios de tramitación </t>
    </r>
  </si>
  <si>
    <r>
      <t>O.9.2</t>
    </r>
    <r>
      <rPr>
        <sz val="10"/>
        <rFont val="Arial"/>
        <family val="0"/>
      </rPr>
      <t xml:space="preserve">  De la muestra de expedientes analizar los plazos medios de tramitación de certificaciones de obra </t>
    </r>
  </si>
  <si>
    <r>
      <t>O.9.3</t>
    </r>
    <r>
      <rPr>
        <sz val="10"/>
        <rFont val="Arial"/>
        <family val="0"/>
      </rPr>
      <t xml:space="preserve"> De la muestra de expedientes terminados realizar el análisis de costes, reformados, revisiones y adicionales y grado de cumplimiento</t>
    </r>
  </si>
  <si>
    <r>
      <t xml:space="preserve">O.9.4 </t>
    </r>
    <r>
      <rPr>
        <sz val="10"/>
        <rFont val="Arial"/>
        <family val="0"/>
      </rPr>
      <t xml:space="preserve"> De la muestra de expedientes terminados realizar el análisis  del expediente de gasto</t>
    </r>
  </si>
  <si>
    <r>
      <t>O.9.5</t>
    </r>
    <r>
      <rPr>
        <sz val="10"/>
        <rFont val="Arial"/>
        <family val="0"/>
      </rPr>
      <t xml:space="preserve">  De la muestra de expedientes terminados realizar el análisis de los procedimientos de adjudicación</t>
    </r>
  </si>
  <si>
    <r>
      <t>O.9.6 (1-2)</t>
    </r>
    <r>
      <rPr>
        <sz val="10"/>
        <rFont val="Arial"/>
        <family val="0"/>
      </rPr>
      <t xml:space="preserve"> De la muestra de expedientes terminados realizar el análisis del inicio y pagos a cuenta.</t>
    </r>
  </si>
  <si>
    <r>
      <t>O.9.6 (3-4)</t>
    </r>
    <r>
      <rPr>
        <sz val="10"/>
        <rFont val="Arial"/>
        <family val="0"/>
      </rPr>
      <t xml:space="preserve"> De la muestra de expedientes terminados realizar el análisis de los trámites tras la recepción de obras y prórroga de la ejecución.</t>
    </r>
  </si>
  <si>
    <r>
      <t>*** O.1 Hoja sumaria</t>
    </r>
    <r>
      <rPr>
        <sz val="10"/>
        <rFont val="Arial"/>
        <family val="0"/>
      </rPr>
      <t xml:space="preserve">: detalle de los </t>
    </r>
    <r>
      <rPr>
        <b/>
        <sz val="10"/>
        <rFont val="Arial"/>
        <family val="2"/>
      </rPr>
      <t xml:space="preserve">expedientes tramitados </t>
    </r>
    <r>
      <rPr>
        <sz val="10"/>
        <rFont val="Arial"/>
        <family val="0"/>
      </rPr>
      <t>en el periodo, clasificados según los tipos del Acuerdo de Consejo de Gobierno</t>
    </r>
  </si>
  <si>
    <t>***O.3 Muestra de los expedientes adjudicados:</t>
  </si>
  <si>
    <r>
      <t>*** O.4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Muestra de expedientes de contratos modificados</t>
    </r>
    <r>
      <rPr>
        <sz val="10"/>
        <rFont val="Arial"/>
        <family val="0"/>
      </rPr>
      <t>: análisis del procedimiento</t>
    </r>
  </si>
  <si>
    <r>
      <t>*** O.5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Muestra de expedientes de contratos con revisiones de precios</t>
    </r>
    <r>
      <rPr>
        <sz val="10"/>
        <rFont val="Arial"/>
        <family val="0"/>
      </rPr>
      <t>: análisis del procedimiento</t>
    </r>
  </si>
  <si>
    <r>
      <t>*** O.6 Muestra de expedientes de contratos con reajustes de anualidades</t>
    </r>
    <r>
      <rPr>
        <sz val="10"/>
        <rFont val="Arial"/>
        <family val="0"/>
      </rPr>
      <t>: análisis del procedimiento</t>
    </r>
  </si>
  <si>
    <r>
      <t>*** O.7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Muestra de expedientes de contratos cedidos a un tercero</t>
    </r>
    <r>
      <rPr>
        <sz val="10"/>
        <rFont val="Arial"/>
        <family val="0"/>
      </rPr>
      <t>: análisis del procedimiento</t>
    </r>
  </si>
  <si>
    <r>
      <t>*** O.8 Muestra de expedientes de contratos con subcontratos</t>
    </r>
    <r>
      <rPr>
        <sz val="10"/>
        <rFont val="Arial"/>
        <family val="0"/>
      </rPr>
      <t>: análisis del procedimiento</t>
    </r>
  </si>
  <si>
    <t>*** O.9 Muestra de expedientes terminados:</t>
  </si>
  <si>
    <r>
      <t>*** O.10 Muestra de expedientes de contratos menores de obras</t>
    </r>
    <r>
      <rPr>
        <sz val="10"/>
        <rFont val="Arial"/>
        <family val="0"/>
      </rPr>
      <t>: análisis del procedimiento</t>
    </r>
  </si>
  <si>
    <t>PAPELES DE TRABAJO</t>
  </si>
  <si>
    <t>CONTROL FINANCIERO POSTERIOR</t>
  </si>
  <si>
    <t>AREA DE INVERSIONES: CONTRATOS DE OBRAS</t>
  </si>
  <si>
    <t>mayo 1999 (actualizados en octubre)</t>
  </si>
</sst>
</file>

<file path=xl/styles.xml><?xml version="1.0" encoding="utf-8"?>
<styleSheet xmlns="http://schemas.openxmlformats.org/spreadsheetml/2006/main">
  <numFmts count="14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_ ;[Red]\-#,##0\ "/>
    <numFmt numFmtId="165" formatCode="0.0%"/>
    <numFmt numFmtId="166" formatCode="dd/mm/yy"/>
    <numFmt numFmtId="167" formatCode="#,##0_ ;\-#,##0\ "/>
    <numFmt numFmtId="168" formatCode="d/m"/>
    <numFmt numFmtId="169" formatCode="d/m/yy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2"/>
      <color indexed="60"/>
      <name val="Arial"/>
      <family val="2"/>
    </font>
    <font>
      <b/>
      <sz val="11"/>
      <color indexed="57"/>
      <name val="Arial"/>
      <family val="2"/>
    </font>
    <font>
      <i/>
      <sz val="10"/>
      <color indexed="5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8"/>
      <name val="Arial Narrow"/>
      <family val="2"/>
    </font>
    <font>
      <u val="single"/>
      <sz val="8"/>
      <name val="Arial Narrow"/>
      <family val="2"/>
    </font>
    <font>
      <u val="single"/>
      <sz val="8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10"/>
      <color indexed="52"/>
      <name val="Arial"/>
      <family val="2"/>
    </font>
    <font>
      <u val="single"/>
      <sz val="10"/>
      <name val="Arial"/>
      <family val="2"/>
    </font>
    <font>
      <b/>
      <u val="single"/>
      <sz val="14"/>
      <color indexed="6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20"/>
      <color indexed="62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textRotation="134"/>
    </xf>
    <xf numFmtId="0" fontId="0" fillId="2" borderId="15" xfId="0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/>
    </xf>
    <xf numFmtId="0" fontId="9" fillId="2" borderId="0" xfId="0" applyFont="1" applyFill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9" xfId="0" applyFont="1" applyBorder="1" applyAlignment="1">
      <alignment/>
    </xf>
    <xf numFmtId="167" fontId="7" fillId="0" borderId="17" xfId="0" applyNumberFormat="1" applyFont="1" applyBorder="1" applyAlignment="1">
      <alignment/>
    </xf>
    <xf numFmtId="167" fontId="7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5" fillId="2" borderId="27" xfId="0" applyFont="1" applyFill="1" applyBorder="1" applyAlignment="1">
      <alignment horizontal="center" vertical="center" wrapText="1"/>
    </xf>
    <xf numFmtId="167" fontId="7" fillId="0" borderId="29" xfId="0" applyNumberFormat="1" applyFont="1" applyBorder="1" applyAlignment="1">
      <alignment/>
    </xf>
    <xf numFmtId="167" fontId="7" fillId="0" borderId="30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5" fillId="2" borderId="31" xfId="0" applyFont="1" applyFill="1" applyBorder="1" applyAlignment="1">
      <alignment horizontal="center" vertical="center" wrapText="1"/>
    </xf>
    <xf numFmtId="167" fontId="7" fillId="0" borderId="21" xfId="0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32" xfId="0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8" fontId="7" fillId="0" borderId="6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8" fontId="7" fillId="0" borderId="9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0" fontId="5" fillId="2" borderId="1" xfId="0" applyFont="1" applyFill="1" applyBorder="1" applyAlignment="1">
      <alignment horizontal="centerContinuous" vertical="center" wrapText="1"/>
    </xf>
    <xf numFmtId="166" fontId="1" fillId="0" borderId="33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Continuous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2" fillId="2" borderId="15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17" fillId="2" borderId="27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4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0" borderId="8" xfId="0" applyNumberFormat="1" applyFont="1" applyBorder="1" applyAlignment="1">
      <alignment/>
    </xf>
    <xf numFmtId="167" fontId="7" fillId="0" borderId="9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2" fillId="2" borderId="1" xfId="0" applyFont="1" applyFill="1" applyBorder="1" applyAlignment="1">
      <alignment vertical="center" textRotation="135" wrapText="1"/>
    </xf>
    <xf numFmtId="0" fontId="1" fillId="3" borderId="14" xfId="0" applyFont="1" applyFill="1" applyBorder="1" applyAlignment="1">
      <alignment vertical="center"/>
    </xf>
    <xf numFmtId="0" fontId="12" fillId="2" borderId="1" xfId="0" applyFont="1" applyFill="1" applyBorder="1" applyAlignment="1">
      <alignment vertical="justify" textRotation="135" wrapText="1"/>
    </xf>
    <xf numFmtId="0" fontId="12" fillId="2" borderId="1" xfId="0" applyFont="1" applyFill="1" applyBorder="1" applyAlignment="1">
      <alignment horizontal="right" vertical="justify" textRotation="135" wrapText="1"/>
    </xf>
    <xf numFmtId="0" fontId="12" fillId="2" borderId="25" xfId="0" applyFont="1" applyFill="1" applyBorder="1" applyAlignment="1">
      <alignment horizontal="right" vertical="justify" textRotation="135" wrapText="1"/>
    </xf>
    <xf numFmtId="0" fontId="12" fillId="2" borderId="16" xfId="0" applyFont="1" applyFill="1" applyBorder="1" applyAlignment="1">
      <alignment horizontal="right" vertical="justify" textRotation="135" wrapText="1"/>
    </xf>
    <xf numFmtId="0" fontId="12" fillId="3" borderId="1" xfId="0" applyFont="1" applyFill="1" applyBorder="1" applyAlignment="1">
      <alignment vertical="justify" textRotation="134" wrapText="1"/>
    </xf>
    <xf numFmtId="0" fontId="1" fillId="2" borderId="28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6" xfId="0" applyFont="1" applyFill="1" applyBorder="1" applyAlignment="1">
      <alignment horizontal="centerContinuous" vertical="center" wrapText="1"/>
    </xf>
    <xf numFmtId="165" fontId="4" fillId="0" borderId="7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7" fontId="7" fillId="0" borderId="38" xfId="0" applyNumberFormat="1" applyFont="1" applyBorder="1" applyAlignment="1">
      <alignment/>
    </xf>
    <xf numFmtId="0" fontId="0" fillId="4" borderId="15" xfId="0" applyFont="1" applyFill="1" applyBorder="1" applyAlignment="1">
      <alignment horizontal="justify" vertical="center"/>
    </xf>
    <xf numFmtId="0" fontId="0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justify" vertical="center"/>
    </xf>
    <xf numFmtId="0" fontId="0" fillId="3" borderId="14" xfId="0" applyFont="1" applyFill="1" applyBorder="1" applyAlignment="1">
      <alignment horizontal="center" vertical="center"/>
    </xf>
    <xf numFmtId="3" fontId="1" fillId="0" borderId="3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2" fillId="2" borderId="31" xfId="0" applyFont="1" applyFill="1" applyBorder="1" applyAlignment="1">
      <alignment horizontal="center" vertical="center" wrapText="1"/>
    </xf>
    <xf numFmtId="166" fontId="1" fillId="0" borderId="4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0" borderId="41" xfId="0" applyBorder="1" applyAlignment="1">
      <alignment wrapText="1"/>
    </xf>
    <xf numFmtId="0" fontId="28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NumberFormat="1" applyAlignment="1">
      <alignment horizontal="right" wrapText="1"/>
    </xf>
    <xf numFmtId="0" fontId="28" fillId="0" borderId="42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5" fillId="2" borderId="44" xfId="0" applyFont="1" applyFill="1" applyBorder="1" applyAlignment="1">
      <alignment horizontal="center" vertical="center" textRotation="134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5" xfId="0" applyFont="1" applyFill="1" applyBorder="1" applyAlignment="1">
      <alignment horizontal="center" vertical="justify" textRotation="135" wrapText="1"/>
    </xf>
    <xf numFmtId="0" fontId="5" fillId="2" borderId="45" xfId="0" applyFont="1" applyFill="1" applyBorder="1" applyAlignment="1">
      <alignment horizontal="center" vertical="justify" textRotation="134" wrapText="1"/>
    </xf>
    <xf numFmtId="0" fontId="5" fillId="2" borderId="45" xfId="0" applyFont="1" applyFill="1" applyBorder="1" applyAlignment="1">
      <alignment horizontal="center" vertical="center" textRotation="134" wrapText="1"/>
    </xf>
    <xf numFmtId="0" fontId="5" fillId="2" borderId="44" xfId="0" applyFont="1" applyFill="1" applyBorder="1" applyAlignment="1">
      <alignment horizontal="center" vertical="center" textRotation="134"/>
    </xf>
    <xf numFmtId="0" fontId="2" fillId="0" borderId="29" xfId="0" applyFont="1" applyBorder="1" applyAlignment="1">
      <alignment horizontal="center" wrapText="1"/>
    </xf>
    <xf numFmtId="0" fontId="0" fillId="2" borderId="45" xfId="0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11</xdr:col>
      <xdr:colOff>523875</xdr:colOff>
      <xdr:row>0</xdr:row>
      <xdr:rowOff>28575</xdr:rowOff>
    </xdr:from>
    <xdr:to>
      <xdr:col>14</xdr:col>
      <xdr:colOff>676275</xdr:colOff>
      <xdr:row>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0029825" y="28575"/>
          <a:ext cx="24098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11</xdr:col>
      <xdr:colOff>457200</xdr:colOff>
      <xdr:row>3</xdr:row>
      <xdr:rowOff>0</xdr:rowOff>
    </xdr:from>
    <xdr:to>
      <xdr:col>14</xdr:col>
      <xdr:colOff>685800</xdr:colOff>
      <xdr:row>5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963150" y="485775"/>
          <a:ext cx="2486025" cy="533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Evolución mensual Gastos Comprometidos- Valores absolutos mensuales-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11</xdr:col>
      <xdr:colOff>676275</xdr:colOff>
      <xdr:row>5</xdr:row>
      <xdr:rowOff>257175</xdr:rowOff>
    </xdr:from>
    <xdr:to>
      <xdr:col>14</xdr:col>
      <xdr:colOff>676275</xdr:colOff>
      <xdr:row>5</xdr:row>
      <xdr:rowOff>590550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182225" y="1066800"/>
          <a:ext cx="22574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11</xdr:col>
      <xdr:colOff>342900</xdr:colOff>
      <xdr:row>5</xdr:row>
      <xdr:rowOff>561975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19400" y="47625"/>
          <a:ext cx="7029450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HOJA DE CAPTURA DE DATOS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152400</xdr:rowOff>
    </xdr:from>
    <xdr:to>
      <xdr:col>4</xdr:col>
      <xdr:colOff>485775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6720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5</xdr:col>
      <xdr:colOff>2657475</xdr:colOff>
      <xdr:row>3</xdr:row>
      <xdr:rowOff>66675</xdr:rowOff>
    </xdr:from>
    <xdr:to>
      <xdr:col>7</xdr:col>
      <xdr:colOff>714375</xdr:colOff>
      <xdr:row>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24675" y="552450"/>
          <a:ext cx="2466975" cy="3810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O.3.2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Contratos adjudicados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proced.negociado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1990725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123825"/>
          <a:ext cx="206692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2057400</xdr:colOff>
      <xdr:row>5</xdr:row>
      <xdr:rowOff>590550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19150"/>
          <a:ext cx="26289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7</xdr:col>
      <xdr:colOff>0</xdr:colOff>
      <xdr:row>5</xdr:row>
      <xdr:rowOff>314325</xdr:rowOff>
    </xdr:from>
    <xdr:to>
      <xdr:col>7</xdr:col>
      <xdr:colOff>0</xdr:colOff>
      <xdr:row>5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677275" y="1123950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0</xdr:colOff>
      <xdr:row>0</xdr:row>
      <xdr:rowOff>76200</xdr:rowOff>
    </xdr:from>
    <xdr:to>
      <xdr:col>5</xdr:col>
      <xdr:colOff>2524125</xdr:colOff>
      <xdr:row>5</xdr:row>
      <xdr:rowOff>581025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95575" y="76200"/>
          <a:ext cx="4095750" cy="1314450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oneCellAnchor>
    <xdr:from>
      <xdr:col>6</xdr:col>
      <xdr:colOff>171450</xdr:colOff>
      <xdr:row>0</xdr:row>
      <xdr:rowOff>28575</xdr:rowOff>
    </xdr:from>
    <xdr:ext cx="2105025" cy="400050"/>
    <xdr:sp>
      <xdr:nvSpPr>
        <xdr:cNvPr id="8" name="AutoShape 8"/>
        <xdr:cNvSpPr>
          <a:spLocks/>
        </xdr:cNvSpPr>
      </xdr:nvSpPr>
      <xdr:spPr>
        <a:xfrm>
          <a:off x="7258050" y="28575"/>
          <a:ext cx="21050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oneCellAnchor>
  <xdr:twoCellAnchor>
    <xdr:from>
      <xdr:col>6</xdr:col>
      <xdr:colOff>76200</xdr:colOff>
      <xdr:row>5</xdr:row>
      <xdr:rowOff>200025</xdr:rowOff>
    </xdr:from>
    <xdr:to>
      <xdr:col>7</xdr:col>
      <xdr:colOff>723900</xdr:colOff>
      <xdr:row>5</xdr:row>
      <xdr:rowOff>561975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62800" y="1009650"/>
          <a:ext cx="22383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152400</xdr:rowOff>
    </xdr:from>
    <xdr:to>
      <xdr:col>4</xdr:col>
      <xdr:colOff>485775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6720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oneCellAnchor>
    <xdr:from>
      <xdr:col>6</xdr:col>
      <xdr:colOff>200025</xdr:colOff>
      <xdr:row>3</xdr:row>
      <xdr:rowOff>95250</xdr:rowOff>
    </xdr:from>
    <xdr:ext cx="2333625" cy="409575"/>
    <xdr:sp>
      <xdr:nvSpPr>
        <xdr:cNvPr id="2" name="TextBox 2"/>
        <xdr:cNvSpPr txBox="1">
          <a:spLocks noChangeArrowheads="1"/>
        </xdr:cNvSpPr>
      </xdr:nvSpPr>
      <xdr:spPr>
        <a:xfrm>
          <a:off x="6943725" y="581025"/>
          <a:ext cx="2333625" cy="4095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O.3.3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Contratos adjudicados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proced.urgencia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1990725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123825"/>
          <a:ext cx="206692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2057400</xdr:colOff>
      <xdr:row>5</xdr:row>
      <xdr:rowOff>590550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19150"/>
          <a:ext cx="26289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8</xdr:col>
      <xdr:colOff>0</xdr:colOff>
      <xdr:row>5</xdr:row>
      <xdr:rowOff>314325</xdr:rowOff>
    </xdr:from>
    <xdr:to>
      <xdr:col>8</xdr:col>
      <xdr:colOff>0</xdr:colOff>
      <xdr:row>5</xdr:row>
      <xdr:rowOff>723900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15350" y="1123950"/>
          <a:ext cx="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oneCellAnchor>
    <xdr:from>
      <xdr:col>2</xdr:col>
      <xdr:colOff>0</xdr:colOff>
      <xdr:row>0</xdr:row>
      <xdr:rowOff>76200</xdr:rowOff>
    </xdr:from>
    <xdr:ext cx="4162425" cy="1362075"/>
    <xdr:sp>
      <xdr:nvSpPr>
        <xdr:cNvPr id="7" name="TextBox 7"/>
        <xdr:cNvSpPr txBox="1">
          <a:spLocks noChangeArrowheads="1"/>
        </xdr:cNvSpPr>
      </xdr:nvSpPr>
      <xdr:spPr>
        <a:xfrm>
          <a:off x="2695575" y="76200"/>
          <a:ext cx="4162425" cy="13620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oneCellAnchor>
  <xdr:oneCellAnchor>
    <xdr:from>
      <xdr:col>6</xdr:col>
      <xdr:colOff>47625</xdr:colOff>
      <xdr:row>0</xdr:row>
      <xdr:rowOff>47625</xdr:rowOff>
    </xdr:from>
    <xdr:ext cx="2476500" cy="371475"/>
    <xdr:sp>
      <xdr:nvSpPr>
        <xdr:cNvPr id="8" name="AutoShape 8"/>
        <xdr:cNvSpPr>
          <a:spLocks/>
        </xdr:cNvSpPr>
      </xdr:nvSpPr>
      <xdr:spPr>
        <a:xfrm>
          <a:off x="6791325" y="47625"/>
          <a:ext cx="24765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oneCellAnchor>
  <xdr:oneCellAnchor>
    <xdr:from>
      <xdr:col>6</xdr:col>
      <xdr:colOff>209550</xdr:colOff>
      <xdr:row>5</xdr:row>
      <xdr:rowOff>285750</xdr:rowOff>
    </xdr:from>
    <xdr:ext cx="2276475" cy="361950"/>
    <xdr:sp>
      <xdr:nvSpPr>
        <xdr:cNvPr id="9" name="TextBox 9"/>
        <xdr:cNvSpPr txBox="1">
          <a:spLocks noChangeArrowheads="1"/>
        </xdr:cNvSpPr>
      </xdr:nvSpPr>
      <xdr:spPr>
        <a:xfrm>
          <a:off x="6953250" y="1095375"/>
          <a:ext cx="2276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57175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9</xdr:col>
      <xdr:colOff>314325</xdr:colOff>
      <xdr:row>3</xdr:row>
      <xdr:rowOff>104775</xdr:rowOff>
    </xdr:from>
    <xdr:to>
      <xdr:col>12</xdr:col>
      <xdr:colOff>0</xdr:colOff>
      <xdr:row>5</xdr:row>
      <xdr:rowOff>523875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05675" y="590550"/>
          <a:ext cx="26003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Contratos  modificados-muestra seleccionada-análisis de los exptes con modificaciones 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3</xdr:col>
      <xdr:colOff>161925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2209800" cy="7239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114300</xdr:rowOff>
    </xdr:from>
    <xdr:to>
      <xdr:col>3</xdr:col>
      <xdr:colOff>152400</xdr:colOff>
      <xdr:row>5</xdr:row>
      <xdr:rowOff>647700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923925"/>
          <a:ext cx="26955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12</xdr:col>
      <xdr:colOff>0</xdr:colOff>
      <xdr:row>5</xdr:row>
      <xdr:rowOff>342900</xdr:rowOff>
    </xdr:from>
    <xdr:to>
      <xdr:col>12</xdr:col>
      <xdr:colOff>0</xdr:colOff>
      <xdr:row>5</xdr:row>
      <xdr:rowOff>695325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906000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9</xdr:col>
      <xdr:colOff>200025</xdr:colOff>
      <xdr:row>5</xdr:row>
      <xdr:rowOff>609600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67025" y="0"/>
          <a:ext cx="4324350" cy="141922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9</xdr:col>
      <xdr:colOff>828675</xdr:colOff>
      <xdr:row>0</xdr:row>
      <xdr:rowOff>95250</xdr:rowOff>
    </xdr:from>
    <xdr:to>
      <xdr:col>12</xdr:col>
      <xdr:colOff>0</xdr:colOff>
      <xdr:row>3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820025" y="95250"/>
          <a:ext cx="20859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9</xdr:col>
      <xdr:colOff>504825</xdr:colOff>
      <xdr:row>5</xdr:row>
      <xdr:rowOff>647700</xdr:rowOff>
    </xdr:from>
    <xdr:to>
      <xdr:col>11</xdr:col>
      <xdr:colOff>704850</xdr:colOff>
      <xdr:row>6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496175" y="1457325"/>
          <a:ext cx="23241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66737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4</xdr:col>
      <xdr:colOff>95250</xdr:colOff>
      <xdr:row>3</xdr:row>
      <xdr:rowOff>104775</xdr:rowOff>
    </xdr:from>
    <xdr:to>
      <xdr:col>5</xdr:col>
      <xdr:colOff>1209675</xdr:colOff>
      <xdr:row>5</xdr:row>
      <xdr:rowOff>457200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72300" y="590550"/>
          <a:ext cx="2305050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Referencia:  O.5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Contratos con revisiones de precios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-muestra seleccionada-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análisis de los expedientes con adicionales de gasto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1809750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1885950" cy="6572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47625</xdr:colOff>
      <xdr:row>5</xdr:row>
      <xdr:rowOff>47625</xdr:rowOff>
    </xdr:from>
    <xdr:to>
      <xdr:col>1</xdr:col>
      <xdr:colOff>2000250</xdr:colOff>
      <xdr:row>5</xdr:row>
      <xdr:rowOff>628650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857250"/>
          <a:ext cx="25527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10</xdr:col>
      <xdr:colOff>0</xdr:colOff>
      <xdr:row>5</xdr:row>
      <xdr:rowOff>342900</xdr:rowOff>
    </xdr:from>
    <xdr:to>
      <xdr:col>10</xdr:col>
      <xdr:colOff>0</xdr:colOff>
      <xdr:row>5</xdr:row>
      <xdr:rowOff>695325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344650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2105025</xdr:colOff>
      <xdr:row>0</xdr:row>
      <xdr:rowOff>38100</xdr:rowOff>
    </xdr:from>
    <xdr:to>
      <xdr:col>3</xdr:col>
      <xdr:colOff>1171575</xdr:colOff>
      <xdr:row>5</xdr:row>
      <xdr:rowOff>666750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38100"/>
          <a:ext cx="4133850" cy="14382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4</xdr:col>
      <xdr:colOff>47625</xdr:colOff>
      <xdr:row>0</xdr:row>
      <xdr:rowOff>66675</xdr:rowOff>
    </xdr:from>
    <xdr:to>
      <xdr:col>5</xdr:col>
      <xdr:colOff>1257300</xdr:colOff>
      <xdr:row>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6924675" y="66675"/>
          <a:ext cx="24003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4</xdr:col>
      <xdr:colOff>152400</xdr:colOff>
      <xdr:row>5</xdr:row>
      <xdr:rowOff>504825</xdr:rowOff>
    </xdr:from>
    <xdr:to>
      <xdr:col>5</xdr:col>
      <xdr:colOff>1209675</xdr:colOff>
      <xdr:row>6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29450" y="1314450"/>
          <a:ext cx="22479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61975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3</xdr:col>
      <xdr:colOff>447675</xdr:colOff>
      <xdr:row>3</xdr:row>
      <xdr:rowOff>66675</xdr:rowOff>
    </xdr:from>
    <xdr:to>
      <xdr:col>5</xdr:col>
      <xdr:colOff>914400</xdr:colOff>
      <xdr:row>5</xdr:row>
      <xdr:rowOff>390525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67425" y="552450"/>
          <a:ext cx="2428875" cy="647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Referencia:  O.6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Contratos con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reajustes de anualidades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-muestra seleccionada-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análisis de los expedientes 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2133600</xdr:colOff>
      <xdr:row>4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2209800" cy="647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10</xdr:col>
      <xdr:colOff>0</xdr:colOff>
      <xdr:row>5</xdr:row>
      <xdr:rowOff>342900</xdr:rowOff>
    </xdr:from>
    <xdr:to>
      <xdr:col>10</xdr:col>
      <xdr:colOff>0</xdr:colOff>
      <xdr:row>5</xdr:row>
      <xdr:rowOff>695325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515975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2266950</xdr:colOff>
      <xdr:row>0</xdr:row>
      <xdr:rowOff>38100</xdr:rowOff>
    </xdr:from>
    <xdr:to>
      <xdr:col>3</xdr:col>
      <xdr:colOff>285750</xdr:colOff>
      <xdr:row>5</xdr:row>
      <xdr:rowOff>638175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67025" y="38100"/>
          <a:ext cx="3038475" cy="1409700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3</xdr:col>
      <xdr:colOff>762000</xdr:colOff>
      <xdr:row>0</xdr:row>
      <xdr:rowOff>85725</xdr:rowOff>
    </xdr:from>
    <xdr:to>
      <xdr:col>5</xdr:col>
      <xdr:colOff>885825</xdr:colOff>
      <xdr:row>3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85725"/>
          <a:ext cx="20859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3</xdr:col>
      <xdr:colOff>476250</xdr:colOff>
      <xdr:row>5</xdr:row>
      <xdr:rowOff>457200</xdr:rowOff>
    </xdr:from>
    <xdr:to>
      <xdr:col>5</xdr:col>
      <xdr:colOff>800100</xdr:colOff>
      <xdr:row>6</xdr:row>
      <xdr:rowOff>66675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096000" y="1266825"/>
          <a:ext cx="22860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0</xdr:col>
      <xdr:colOff>142875</xdr:colOff>
      <xdr:row>4</xdr:row>
      <xdr:rowOff>152400</xdr:rowOff>
    </xdr:from>
    <xdr:to>
      <xdr:col>1</xdr:col>
      <xdr:colOff>2095500</xdr:colOff>
      <xdr:row>5</xdr:row>
      <xdr:rowOff>571500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42875" y="800100"/>
          <a:ext cx="25527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0006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5</xdr:col>
      <xdr:colOff>371475</xdr:colOff>
      <xdr:row>3</xdr:row>
      <xdr:rowOff>133350</xdr:rowOff>
    </xdr:from>
    <xdr:to>
      <xdr:col>7</xdr:col>
      <xdr:colOff>771525</xdr:colOff>
      <xdr:row>5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34225" y="619125"/>
          <a:ext cx="2400300" cy="552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Referencia:  O.7 Contratos cedidos a un tercero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- Muestra-análisis de la tramitación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342900</xdr:rowOff>
    </xdr:from>
    <xdr:to>
      <xdr:col>12</xdr:col>
      <xdr:colOff>0</xdr:colOff>
      <xdr:row>5</xdr:row>
      <xdr:rowOff>695325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4620875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2286000</xdr:colOff>
      <xdr:row>0</xdr:row>
      <xdr:rowOff>0</xdr:rowOff>
    </xdr:from>
    <xdr:to>
      <xdr:col>5</xdr:col>
      <xdr:colOff>19050</xdr:colOff>
      <xdr:row>6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886075" y="0"/>
          <a:ext cx="3895725" cy="16668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6</xdr:col>
      <xdr:colOff>381000</xdr:colOff>
      <xdr:row>0</xdr:row>
      <xdr:rowOff>57150</xdr:rowOff>
    </xdr:from>
    <xdr:to>
      <xdr:col>7</xdr:col>
      <xdr:colOff>752475</xdr:colOff>
      <xdr:row>2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8048625" y="57150"/>
          <a:ext cx="14668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5</xdr:col>
      <xdr:colOff>438150</xdr:colOff>
      <xdr:row>5</xdr:row>
      <xdr:rowOff>466725</xdr:rowOff>
    </xdr:from>
    <xdr:to>
      <xdr:col>7</xdr:col>
      <xdr:colOff>714375</xdr:colOff>
      <xdr:row>6</xdr:row>
      <xdr:rowOff>76200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200900" y="1276350"/>
          <a:ext cx="2276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1895475</xdr:colOff>
      <xdr:row>4</xdr:row>
      <xdr:rowOff>85725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523875" y="85725"/>
          <a:ext cx="1971675" cy="647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142875</xdr:colOff>
      <xdr:row>4</xdr:row>
      <xdr:rowOff>152400</xdr:rowOff>
    </xdr:from>
    <xdr:to>
      <xdr:col>1</xdr:col>
      <xdr:colOff>2047875</xdr:colOff>
      <xdr:row>5</xdr:row>
      <xdr:rowOff>571500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142875" y="800100"/>
          <a:ext cx="25050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196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5</xdr:col>
      <xdr:colOff>238125</xdr:colOff>
      <xdr:row>3</xdr:row>
      <xdr:rowOff>66675</xdr:rowOff>
    </xdr:from>
    <xdr:to>
      <xdr:col>7</xdr:col>
      <xdr:colOff>923925</xdr:colOff>
      <xdr:row>5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9900" y="552450"/>
          <a:ext cx="2857500" cy="590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O.8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Contratos en los que se haya subcontratado la ejecución parcial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-muestra seleccionada-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análisis de los contratos 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342900</xdr:rowOff>
    </xdr:from>
    <xdr:to>
      <xdr:col>12</xdr:col>
      <xdr:colOff>0</xdr:colOff>
      <xdr:row>5</xdr:row>
      <xdr:rowOff>695325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4687550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2200275</xdr:colOff>
      <xdr:row>0</xdr:row>
      <xdr:rowOff>66675</xdr:rowOff>
    </xdr:from>
    <xdr:to>
      <xdr:col>5</xdr:col>
      <xdr:colOff>180975</xdr:colOff>
      <xdr:row>5</xdr:row>
      <xdr:rowOff>581025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800350" y="66675"/>
          <a:ext cx="3962400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5</xdr:col>
      <xdr:colOff>847725</xdr:colOff>
      <xdr:row>0</xdr:row>
      <xdr:rowOff>19050</xdr:rowOff>
    </xdr:from>
    <xdr:to>
      <xdr:col>7</xdr:col>
      <xdr:colOff>523875</xdr:colOff>
      <xdr:row>2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7429500" y="19050"/>
          <a:ext cx="18478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5</xdr:col>
      <xdr:colOff>257175</xdr:colOff>
      <xdr:row>5</xdr:row>
      <xdr:rowOff>447675</xdr:rowOff>
    </xdr:from>
    <xdr:to>
      <xdr:col>7</xdr:col>
      <xdr:colOff>895350</xdr:colOff>
      <xdr:row>6</xdr:row>
      <xdr:rowOff>38100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838950" y="1257300"/>
          <a:ext cx="28098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_________________________
EXAMEN AL: ______________________</a:t>
          </a:r>
        </a:p>
      </xdr:txBody>
    </xdr:sp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1895475</xdr:colOff>
      <xdr:row>4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23875" y="85725"/>
          <a:ext cx="1971675" cy="647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142875</xdr:colOff>
      <xdr:row>4</xdr:row>
      <xdr:rowOff>152400</xdr:rowOff>
    </xdr:from>
    <xdr:to>
      <xdr:col>1</xdr:col>
      <xdr:colOff>2047875</xdr:colOff>
      <xdr:row>5</xdr:row>
      <xdr:rowOff>571500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42875" y="800100"/>
          <a:ext cx="25050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152400</xdr:rowOff>
    </xdr:from>
    <xdr:to>
      <xdr:col>4</xdr:col>
      <xdr:colOff>485775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4291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16</xdr:col>
      <xdr:colOff>361950</xdr:colOff>
      <xdr:row>5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571500"/>
          <a:ext cx="2705100" cy="5238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O.9.1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Contratos terminados-muestra seleccionada-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plazos medios de tramitación de los expedientes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1990725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123825"/>
          <a:ext cx="206692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2000250</xdr:colOff>
      <xdr:row>5</xdr:row>
      <xdr:rowOff>590550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19150"/>
          <a:ext cx="25717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10</xdr:col>
      <xdr:colOff>0</xdr:colOff>
      <xdr:row>5</xdr:row>
      <xdr:rowOff>342900</xdr:rowOff>
    </xdr:from>
    <xdr:to>
      <xdr:col>16</xdr:col>
      <xdr:colOff>295275</xdr:colOff>
      <xdr:row>5</xdr:row>
      <xdr:rowOff>714375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00" y="1152525"/>
          <a:ext cx="26479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2095500</xdr:colOff>
      <xdr:row>0</xdr:row>
      <xdr:rowOff>76200</xdr:rowOff>
    </xdr:from>
    <xdr:to>
      <xdr:col>9</xdr:col>
      <xdr:colOff>371475</xdr:colOff>
      <xdr:row>5</xdr:row>
      <xdr:rowOff>628650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95575" y="76200"/>
          <a:ext cx="3895725" cy="13620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10</xdr:col>
      <xdr:colOff>0</xdr:colOff>
      <xdr:row>0</xdr:row>
      <xdr:rowOff>85725</xdr:rowOff>
    </xdr:from>
    <xdr:to>
      <xdr:col>17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67500" y="85725"/>
          <a:ext cx="27336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152400</xdr:rowOff>
    </xdr:from>
    <xdr:to>
      <xdr:col>4</xdr:col>
      <xdr:colOff>361950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57187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12</xdr:col>
      <xdr:colOff>171450</xdr:colOff>
      <xdr:row>3</xdr:row>
      <xdr:rowOff>66675</xdr:rowOff>
    </xdr:from>
    <xdr:to>
      <xdr:col>20</xdr:col>
      <xdr:colOff>314325</xdr:colOff>
      <xdr:row>5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53250" y="552450"/>
          <a:ext cx="2790825" cy="5238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O.9.2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Contratos terminados-muestra seleccionada-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plazos medios de tramitación de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certificaciones de obra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123825</xdr:rowOff>
    </xdr:from>
    <xdr:to>
      <xdr:col>1</xdr:col>
      <xdr:colOff>1704975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4825" y="123825"/>
          <a:ext cx="17049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1714500</xdr:colOff>
      <xdr:row>5</xdr:row>
      <xdr:rowOff>590550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19150"/>
          <a:ext cx="21907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____________________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Preparado por:____________  Fecha: ______
Revisado por:   ___________  Fecha: ______</a:t>
          </a:r>
        </a:p>
      </xdr:txBody>
    </xdr:sp>
    <xdr:clientData/>
  </xdr:twoCellAnchor>
  <xdr:twoCellAnchor>
    <xdr:from>
      <xdr:col>13</xdr:col>
      <xdr:colOff>28575</xdr:colOff>
      <xdr:row>5</xdr:row>
      <xdr:rowOff>333375</xdr:rowOff>
    </xdr:from>
    <xdr:to>
      <xdr:col>20</xdr:col>
      <xdr:colOff>219075</xdr:colOff>
      <xdr:row>5</xdr:row>
      <xdr:rowOff>685800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58050" y="1143000"/>
          <a:ext cx="2390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47625</xdr:colOff>
      <xdr:row>0</xdr:row>
      <xdr:rowOff>95250</xdr:rowOff>
    </xdr:from>
    <xdr:to>
      <xdr:col>12</xdr:col>
      <xdr:colOff>95250</xdr:colOff>
      <xdr:row>5</xdr:row>
      <xdr:rowOff>647700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05050" y="95250"/>
          <a:ext cx="4572000" cy="13620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13</xdr:col>
      <xdr:colOff>257175</xdr:colOff>
      <xdr:row>0</xdr:row>
      <xdr:rowOff>47625</xdr:rowOff>
    </xdr:from>
    <xdr:to>
      <xdr:col>20</xdr:col>
      <xdr:colOff>285750</xdr:colOff>
      <xdr:row>2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7486650" y="47625"/>
          <a:ext cx="22288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152400</xdr:rowOff>
    </xdr:from>
    <xdr:to>
      <xdr:col>4</xdr:col>
      <xdr:colOff>485775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767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10</xdr:col>
      <xdr:colOff>38100</xdr:colOff>
      <xdr:row>3</xdr:row>
      <xdr:rowOff>104775</xdr:rowOff>
    </xdr:from>
    <xdr:to>
      <xdr:col>14</xdr:col>
      <xdr:colOff>419100</xdr:colOff>
      <xdr:row>5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19950" y="590550"/>
          <a:ext cx="2590800" cy="4667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O.9.3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Exptes terminados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con recepción de obra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análisis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los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costes de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de la obra,  y cumplimiento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1990725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123825"/>
          <a:ext cx="2038350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2057400</xdr:colOff>
      <xdr:row>5</xdr:row>
      <xdr:rowOff>590550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19150"/>
          <a:ext cx="2600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10</xdr:col>
      <xdr:colOff>47625</xdr:colOff>
      <xdr:row>5</xdr:row>
      <xdr:rowOff>323850</xdr:rowOff>
    </xdr:from>
    <xdr:to>
      <xdr:col>14</xdr:col>
      <xdr:colOff>361950</xdr:colOff>
      <xdr:row>5</xdr:row>
      <xdr:rowOff>676275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29475" y="1133475"/>
          <a:ext cx="2524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0</xdr:colOff>
      <xdr:row>0</xdr:row>
      <xdr:rowOff>85725</xdr:rowOff>
    </xdr:from>
    <xdr:to>
      <xdr:col>9</xdr:col>
      <xdr:colOff>466725</xdr:colOff>
      <xdr:row>5</xdr:row>
      <xdr:rowOff>542925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85725"/>
          <a:ext cx="4305300" cy="126682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10</xdr:col>
      <xdr:colOff>438150</xdr:colOff>
      <xdr:row>0</xdr:row>
      <xdr:rowOff>76200</xdr:rowOff>
    </xdr:from>
    <xdr:to>
      <xdr:col>14</xdr:col>
      <xdr:colOff>381000</xdr:colOff>
      <xdr:row>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620000" y="76200"/>
          <a:ext cx="215265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10</xdr:col>
      <xdr:colOff>371475</xdr:colOff>
      <xdr:row>0</xdr:row>
      <xdr:rowOff>0</xdr:rowOff>
    </xdr:from>
    <xdr:to>
      <xdr:col>14</xdr:col>
      <xdr:colOff>304800</xdr:colOff>
      <xdr:row>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8743950" y="0"/>
          <a:ext cx="27527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10</xdr:col>
      <xdr:colOff>333375</xdr:colOff>
      <xdr:row>3</xdr:row>
      <xdr:rowOff>9525</xdr:rowOff>
    </xdr:from>
    <xdr:to>
      <xdr:col>14</xdr:col>
      <xdr:colOff>314325</xdr:colOff>
      <xdr:row>5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705850" y="495300"/>
          <a:ext cx="2800350" cy="4000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A.1-b) Evolución mensual de Oblig.reconoc. Valores absolutos
- Valores absolutos mensuales -</a:t>
          </a:r>
        </a:p>
      </xdr:txBody>
    </xdr:sp>
    <xdr:clientData/>
  </xdr:twoCellAnchor>
  <xdr:twoCellAnchor>
    <xdr:from>
      <xdr:col>10</xdr:col>
      <xdr:colOff>466725</xdr:colOff>
      <xdr:row>5</xdr:row>
      <xdr:rowOff>152400</xdr:rowOff>
    </xdr:from>
    <xdr:to>
      <xdr:col>13</xdr:col>
      <xdr:colOff>609600</xdr:colOff>
      <xdr:row>5</xdr:row>
      <xdr:rowOff>561975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839200" y="962025"/>
          <a:ext cx="2257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10</xdr:col>
      <xdr:colOff>66675</xdr:colOff>
      <xdr:row>5</xdr:row>
      <xdr:rowOff>561975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19400" y="47625"/>
          <a:ext cx="5619750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HOJA DE CAPTURA DE DATOS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60045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7</xdr:col>
      <xdr:colOff>85725</xdr:colOff>
      <xdr:row>3</xdr:row>
      <xdr:rowOff>19050</xdr:rowOff>
    </xdr:from>
    <xdr:to>
      <xdr:col>9</xdr:col>
      <xdr:colOff>828675</xdr:colOff>
      <xdr:row>5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81800" y="504825"/>
          <a:ext cx="2400300" cy="4953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O.9.4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Contratos terminados-muestra seleccionada-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análisis del expediente de gasto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1724025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1800225" cy="7239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95250</xdr:rowOff>
    </xdr:from>
    <xdr:to>
      <xdr:col>1</xdr:col>
      <xdr:colOff>1971675</xdr:colOff>
      <xdr:row>5</xdr:row>
      <xdr:rowOff>628650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904875"/>
          <a:ext cx="25431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10</xdr:col>
      <xdr:colOff>0</xdr:colOff>
      <xdr:row>5</xdr:row>
      <xdr:rowOff>342900</xdr:rowOff>
    </xdr:from>
    <xdr:to>
      <xdr:col>10</xdr:col>
      <xdr:colOff>0</xdr:colOff>
      <xdr:row>5</xdr:row>
      <xdr:rowOff>695325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220200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2209800</xdr:colOff>
      <xdr:row>0</xdr:row>
      <xdr:rowOff>0</xdr:rowOff>
    </xdr:from>
    <xdr:to>
      <xdr:col>6</xdr:col>
      <xdr:colOff>685800</xdr:colOff>
      <xdr:row>5</xdr:row>
      <xdr:rowOff>628650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09875" y="0"/>
          <a:ext cx="3790950" cy="14382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7</xdr:col>
      <xdr:colOff>228600</xdr:colOff>
      <xdr:row>0</xdr:row>
      <xdr:rowOff>28575</xdr:rowOff>
    </xdr:from>
    <xdr:to>
      <xdr:col>9</xdr:col>
      <xdr:colOff>771525</xdr:colOff>
      <xdr:row>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924675" y="28575"/>
          <a:ext cx="22002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7</xdr:col>
      <xdr:colOff>114300</xdr:colOff>
      <xdr:row>5</xdr:row>
      <xdr:rowOff>247650</xdr:rowOff>
    </xdr:from>
    <xdr:to>
      <xdr:col>9</xdr:col>
      <xdr:colOff>790575</xdr:colOff>
      <xdr:row>5</xdr:row>
      <xdr:rowOff>638175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10375" y="1057275"/>
          <a:ext cx="23336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956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8</xdr:col>
      <xdr:colOff>0</xdr:colOff>
      <xdr:row>3</xdr:row>
      <xdr:rowOff>28575</xdr:rowOff>
    </xdr:from>
    <xdr:to>
      <xdr:col>10</xdr:col>
      <xdr:colOff>828675</xdr:colOff>
      <xdr:row>5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86600" y="514350"/>
          <a:ext cx="2495550" cy="4953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O.9.5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Contratos terminados-muestra seleccionada-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análisis del procedimiento de adjudicación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1876425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1952625" cy="7239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104775</xdr:rowOff>
    </xdr:from>
    <xdr:to>
      <xdr:col>2</xdr:col>
      <xdr:colOff>133350</xdr:colOff>
      <xdr:row>5</xdr:row>
      <xdr:rowOff>619125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914400"/>
          <a:ext cx="2619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11</xdr:col>
      <xdr:colOff>0</xdr:colOff>
      <xdr:row>5</xdr:row>
      <xdr:rowOff>342900</xdr:rowOff>
    </xdr:from>
    <xdr:to>
      <xdr:col>11</xdr:col>
      <xdr:colOff>0</xdr:colOff>
      <xdr:row>5</xdr:row>
      <xdr:rowOff>685800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67875" y="11525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7</xdr:col>
      <xdr:colOff>457200</xdr:colOff>
      <xdr:row>5</xdr:row>
      <xdr:rowOff>628650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00350" y="0"/>
          <a:ext cx="3971925" cy="14382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8</xdr:col>
      <xdr:colOff>409575</xdr:colOff>
      <xdr:row>0</xdr:row>
      <xdr:rowOff>19050</xdr:rowOff>
    </xdr:from>
    <xdr:to>
      <xdr:col>10</xdr:col>
      <xdr:colOff>676275</xdr:colOff>
      <xdr:row>2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496175" y="19050"/>
          <a:ext cx="1933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7</xdr:col>
      <xdr:colOff>733425</xdr:colOff>
      <xdr:row>5</xdr:row>
      <xdr:rowOff>266700</xdr:rowOff>
    </xdr:from>
    <xdr:to>
      <xdr:col>10</xdr:col>
      <xdr:colOff>847725</xdr:colOff>
      <xdr:row>5</xdr:row>
      <xdr:rowOff>628650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0" y="1076325"/>
          <a:ext cx="25527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1337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8</xdr:col>
      <xdr:colOff>466725</xdr:colOff>
      <xdr:row>3</xdr:row>
      <xdr:rowOff>9525</xdr:rowOff>
    </xdr:from>
    <xdr:to>
      <xdr:col>11</xdr:col>
      <xdr:colOff>933450</xdr:colOff>
      <xdr:row>5</xdr:row>
      <xdr:rowOff>371475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43775" y="495300"/>
          <a:ext cx="2543175" cy="6858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O.9.6(1-2)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Contratos terminados-muestra seleccionada-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análisis del inicio - de los pagos a cuenta-operaciones preparatorias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1752600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1790700" cy="7239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38100</xdr:colOff>
      <xdr:row>5</xdr:row>
      <xdr:rowOff>95250</xdr:rowOff>
    </xdr:from>
    <xdr:to>
      <xdr:col>2</xdr:col>
      <xdr:colOff>57150</xdr:colOff>
      <xdr:row>5</xdr:row>
      <xdr:rowOff>657225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904875"/>
          <a:ext cx="25717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12</xdr:col>
      <xdr:colOff>0</xdr:colOff>
      <xdr:row>5</xdr:row>
      <xdr:rowOff>342900</xdr:rowOff>
    </xdr:from>
    <xdr:to>
      <xdr:col>12</xdr:col>
      <xdr:colOff>0</xdr:colOff>
      <xdr:row>5</xdr:row>
      <xdr:rowOff>695325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915525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8</xdr:col>
      <xdr:colOff>285750</xdr:colOff>
      <xdr:row>5</xdr:row>
      <xdr:rowOff>638175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0"/>
          <a:ext cx="4457700" cy="1447800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9</xdr:col>
      <xdr:colOff>28575</xdr:colOff>
      <xdr:row>0</xdr:row>
      <xdr:rowOff>19050</xdr:rowOff>
    </xdr:from>
    <xdr:to>
      <xdr:col>11</xdr:col>
      <xdr:colOff>800100</xdr:colOff>
      <xdr:row>2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515225" y="19050"/>
          <a:ext cx="22383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8</xdr:col>
      <xdr:colOff>514350</xdr:colOff>
      <xdr:row>5</xdr:row>
      <xdr:rowOff>466725</xdr:rowOff>
    </xdr:from>
    <xdr:to>
      <xdr:col>11</xdr:col>
      <xdr:colOff>866775</xdr:colOff>
      <xdr:row>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391400" y="1276350"/>
          <a:ext cx="2428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80987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7</xdr:col>
      <xdr:colOff>333375</xdr:colOff>
      <xdr:row>3</xdr:row>
      <xdr:rowOff>0</xdr:rowOff>
    </xdr:from>
    <xdr:to>
      <xdr:col>9</xdr:col>
      <xdr:colOff>1095375</xdr:colOff>
      <xdr:row>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72275" y="485775"/>
          <a:ext cx="2466975" cy="5619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Referencia:  O.9.6 (3-4)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Contratos terminados-muestra seleccionada-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análisis del procedimiento de recepción, liquidación y prórroga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85725</xdr:rowOff>
    </xdr:from>
    <xdr:to>
      <xdr:col>2</xdr:col>
      <xdr:colOff>228600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85725"/>
          <a:ext cx="1981200" cy="7239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47625</xdr:colOff>
      <xdr:row>5</xdr:row>
      <xdr:rowOff>95250</xdr:rowOff>
    </xdr:from>
    <xdr:to>
      <xdr:col>2</xdr:col>
      <xdr:colOff>304800</xdr:colOff>
      <xdr:row>5</xdr:row>
      <xdr:rowOff>638175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904875"/>
          <a:ext cx="2533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10</xdr:col>
      <xdr:colOff>0</xdr:colOff>
      <xdr:row>5</xdr:row>
      <xdr:rowOff>342900</xdr:rowOff>
    </xdr:from>
    <xdr:to>
      <xdr:col>10</xdr:col>
      <xdr:colOff>0</xdr:colOff>
      <xdr:row>5</xdr:row>
      <xdr:rowOff>695325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277350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476250</xdr:colOff>
      <xdr:row>0</xdr:row>
      <xdr:rowOff>19050</xdr:rowOff>
    </xdr:from>
    <xdr:to>
      <xdr:col>7</xdr:col>
      <xdr:colOff>228600</xdr:colOff>
      <xdr:row>5</xdr:row>
      <xdr:rowOff>676275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52725" y="19050"/>
          <a:ext cx="3914775" cy="1466850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8</xdr:col>
      <xdr:colOff>247650</xdr:colOff>
      <xdr:row>0</xdr:row>
      <xdr:rowOff>28575</xdr:rowOff>
    </xdr:from>
    <xdr:to>
      <xdr:col>9</xdr:col>
      <xdr:colOff>847725</xdr:colOff>
      <xdr:row>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486650" y="28575"/>
          <a:ext cx="15049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7</xdr:col>
      <xdr:colOff>390525</xdr:colOff>
      <xdr:row>5</xdr:row>
      <xdr:rowOff>333375</xdr:rowOff>
    </xdr:from>
    <xdr:to>
      <xdr:col>9</xdr:col>
      <xdr:colOff>971550</xdr:colOff>
      <xdr:row>5</xdr:row>
      <xdr:rowOff>723900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29425" y="1143000"/>
          <a:ext cx="22860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152400</xdr:rowOff>
    </xdr:from>
    <xdr:to>
      <xdr:col>3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6725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6</xdr:col>
      <xdr:colOff>19050</xdr:colOff>
      <xdr:row>3</xdr:row>
      <xdr:rowOff>123825</xdr:rowOff>
    </xdr:from>
    <xdr:to>
      <xdr:col>7</xdr:col>
      <xdr:colOff>781050</xdr:colOff>
      <xdr:row>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9525" y="609600"/>
          <a:ext cx="1952625" cy="3810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Contratos menores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342900</xdr:rowOff>
    </xdr:from>
    <xdr:to>
      <xdr:col>12</xdr:col>
      <xdr:colOff>0</xdr:colOff>
      <xdr:row>5</xdr:row>
      <xdr:rowOff>695325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4735175" y="11525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2219325</xdr:colOff>
      <xdr:row>0</xdr:row>
      <xdr:rowOff>66675</xdr:rowOff>
    </xdr:from>
    <xdr:to>
      <xdr:col>5</xdr:col>
      <xdr:colOff>676275</xdr:colOff>
      <xdr:row>5</xdr:row>
      <xdr:rowOff>581025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819400" y="66675"/>
          <a:ext cx="4486275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6</xdr:col>
      <xdr:colOff>133350</xdr:colOff>
      <xdr:row>0</xdr:row>
      <xdr:rowOff>95250</xdr:rowOff>
    </xdr:from>
    <xdr:to>
      <xdr:col>7</xdr:col>
      <xdr:colOff>838200</xdr:colOff>
      <xdr:row>3</xdr:row>
      <xdr:rowOff>9525</xdr:rowOff>
    </xdr:to>
    <xdr:sp>
      <xdr:nvSpPr>
        <xdr:cNvPr id="6" name="AutoShape 8"/>
        <xdr:cNvSpPr>
          <a:spLocks/>
        </xdr:cNvSpPr>
      </xdr:nvSpPr>
      <xdr:spPr>
        <a:xfrm>
          <a:off x="7743825" y="95250"/>
          <a:ext cx="18954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6</xdr:col>
      <xdr:colOff>9525</xdr:colOff>
      <xdr:row>5</xdr:row>
      <xdr:rowOff>285750</xdr:rowOff>
    </xdr:from>
    <xdr:to>
      <xdr:col>7</xdr:col>
      <xdr:colOff>895350</xdr:colOff>
      <xdr:row>5</xdr:row>
      <xdr:rowOff>647700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620000" y="1095375"/>
          <a:ext cx="2076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0</xdr:col>
      <xdr:colOff>523875</xdr:colOff>
      <xdr:row>0</xdr:row>
      <xdr:rowOff>85725</xdr:rowOff>
    </xdr:from>
    <xdr:to>
      <xdr:col>1</xdr:col>
      <xdr:colOff>1895475</xdr:colOff>
      <xdr:row>4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23875" y="85725"/>
          <a:ext cx="1971675" cy="6477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142875</xdr:colOff>
      <xdr:row>4</xdr:row>
      <xdr:rowOff>152400</xdr:rowOff>
    </xdr:from>
    <xdr:to>
      <xdr:col>1</xdr:col>
      <xdr:colOff>2047875</xdr:colOff>
      <xdr:row>5</xdr:row>
      <xdr:rowOff>571500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42875" y="800100"/>
          <a:ext cx="25050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10</xdr:col>
      <xdr:colOff>561975</xdr:colOff>
      <xdr:row>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296025" y="0"/>
          <a:ext cx="2495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7</xdr:col>
      <xdr:colOff>219075</xdr:colOff>
      <xdr:row>3</xdr:row>
      <xdr:rowOff>9525</xdr:rowOff>
    </xdr:from>
    <xdr:to>
      <xdr:col>11</xdr:col>
      <xdr:colOff>123825</xdr:colOff>
      <xdr:row>5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72225" y="495300"/>
          <a:ext cx="2676525" cy="4000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A.1-(c-d) Presupuesto y % ejecución obligaciones y crto final</a:t>
          </a:r>
        </a:p>
      </xdr:txBody>
    </xdr:sp>
    <xdr:clientData/>
  </xdr:twoCellAnchor>
  <xdr:twoCellAnchor>
    <xdr:from>
      <xdr:col>7</xdr:col>
      <xdr:colOff>228600</xdr:colOff>
      <xdr:row>5</xdr:row>
      <xdr:rowOff>180975</xdr:rowOff>
    </xdr:from>
    <xdr:to>
      <xdr:col>11</xdr:col>
      <xdr:colOff>180975</xdr:colOff>
      <xdr:row>5</xdr:row>
      <xdr:rowOff>561975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0" y="990600"/>
          <a:ext cx="2724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7</xdr:col>
      <xdr:colOff>104775</xdr:colOff>
      <xdr:row>5</xdr:row>
      <xdr:rowOff>561975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19400" y="47625"/>
          <a:ext cx="3438525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14</xdr:col>
      <xdr:colOff>0</xdr:colOff>
      <xdr:row>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705600" y="0"/>
          <a:ext cx="22002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9</xdr:col>
      <xdr:colOff>295275</xdr:colOff>
      <xdr:row>3</xdr:row>
      <xdr:rowOff>9525</xdr:rowOff>
    </xdr:from>
    <xdr:to>
      <xdr:col>14</xdr:col>
      <xdr:colOff>0</xdr:colOff>
      <xdr:row>5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29400" y="495300"/>
          <a:ext cx="2276475" cy="4000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A.1-e) % ejecución mensual de oblig. reconocidas</a:t>
          </a:r>
        </a:p>
      </xdr:txBody>
    </xdr:sp>
    <xdr:clientData/>
  </xdr:twoCellAnchor>
  <xdr:twoCellAnchor>
    <xdr:from>
      <xdr:col>9</xdr:col>
      <xdr:colOff>390525</xdr:colOff>
      <xdr:row>5</xdr:row>
      <xdr:rowOff>123825</xdr:rowOff>
    </xdr:from>
    <xdr:to>
      <xdr:col>14</xdr:col>
      <xdr:colOff>9525</xdr:colOff>
      <xdr:row>5</xdr:row>
      <xdr:rowOff>533400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724650" y="933450"/>
          <a:ext cx="2190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9</xdr:col>
      <xdr:colOff>152400</xdr:colOff>
      <xdr:row>5</xdr:row>
      <xdr:rowOff>561975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19400" y="47625"/>
          <a:ext cx="3667125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9</xdr:col>
      <xdr:colOff>371475</xdr:colOff>
      <xdr:row>0</xdr:row>
      <xdr:rowOff>66675</xdr:rowOff>
    </xdr:from>
    <xdr:to>
      <xdr:col>14</xdr:col>
      <xdr:colOff>0</xdr:colOff>
      <xdr:row>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705600" y="66675"/>
          <a:ext cx="22383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9</xdr:col>
      <xdr:colOff>257175</xdr:colOff>
      <xdr:row>3</xdr:row>
      <xdr:rowOff>28575</xdr:rowOff>
    </xdr:from>
    <xdr:to>
      <xdr:col>13</xdr:col>
      <xdr:colOff>428625</xdr:colOff>
      <xdr:row>5</xdr:row>
      <xdr:rowOff>276225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91300" y="514350"/>
          <a:ext cx="2228850" cy="5715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A.1-f) %  de ejec. Mensual acumulado     -Gastos comprometidos-
</a:t>
          </a:r>
        </a:p>
      </xdr:txBody>
    </xdr:sp>
    <xdr:clientData/>
  </xdr:twoCellAnchor>
  <xdr:twoCellAnchor>
    <xdr:from>
      <xdr:col>9</xdr:col>
      <xdr:colOff>371475</xdr:colOff>
      <xdr:row>5</xdr:row>
      <xdr:rowOff>352425</xdr:rowOff>
    </xdr:from>
    <xdr:to>
      <xdr:col>13</xdr:col>
      <xdr:colOff>504825</xdr:colOff>
      <xdr:row>5</xdr:row>
      <xdr:rowOff>685800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705600" y="1162050"/>
          <a:ext cx="21907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9</xdr:col>
      <xdr:colOff>180975</xdr:colOff>
      <xdr:row>5</xdr:row>
      <xdr:rowOff>600075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19400" y="47625"/>
          <a:ext cx="3695700" cy="13620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14</xdr:col>
      <xdr:colOff>180975</xdr:colOff>
      <xdr:row>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705600" y="0"/>
          <a:ext cx="23812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16</xdr:col>
      <xdr:colOff>0</xdr:colOff>
      <xdr:row>5</xdr:row>
      <xdr:rowOff>114300</xdr:rowOff>
    </xdr:from>
    <xdr:to>
      <xdr:col>16</xdr:col>
      <xdr:colOff>0</xdr:colOff>
      <xdr:row>5</xdr:row>
      <xdr:rowOff>466725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9667875" y="923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9</xdr:col>
      <xdr:colOff>152400</xdr:colOff>
      <xdr:row>5</xdr:row>
      <xdr:rowOff>561975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19400" y="47625"/>
          <a:ext cx="3667125" cy="13239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9</xdr:col>
      <xdr:colOff>238125</xdr:colOff>
      <xdr:row>2</xdr:row>
      <xdr:rowOff>152400</xdr:rowOff>
    </xdr:from>
    <xdr:to>
      <xdr:col>14</xdr:col>
      <xdr:colOff>219075</xdr:colOff>
      <xdr:row>5</xdr:row>
      <xdr:rowOff>238125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572250" y="476250"/>
          <a:ext cx="2552700" cy="5715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A.1-g) % ejec. mensual acumulado -obligaciones reconocidas-
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1828800</xdr:colOff>
      <xdr:row>4</xdr:row>
      <xdr:rowOff>95250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523875" y="123825"/>
          <a:ext cx="220027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1838325</xdr:colOff>
      <xdr:row>5</xdr:row>
      <xdr:rowOff>561975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28575" y="838200"/>
          <a:ext cx="2705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Intervención Delegada de 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16</xdr:col>
      <xdr:colOff>0</xdr:colOff>
      <xdr:row>0</xdr:row>
      <xdr:rowOff>66675</xdr:rowOff>
    </xdr:from>
    <xdr:to>
      <xdr:col>16</xdr:col>
      <xdr:colOff>0</xdr:colOff>
      <xdr:row>2</xdr:row>
      <xdr:rowOff>142875</xdr:rowOff>
    </xdr:to>
    <xdr:sp>
      <xdr:nvSpPr>
        <xdr:cNvPr id="11" name="AutoShape 26"/>
        <xdr:cNvSpPr>
          <a:spLocks/>
        </xdr:cNvSpPr>
      </xdr:nvSpPr>
      <xdr:spPr>
        <a:xfrm flipH="1">
          <a:off x="9667875" y="66675"/>
          <a:ext cx="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  <xdr:twoCellAnchor>
    <xdr:from>
      <xdr:col>16</xdr:col>
      <xdr:colOff>0</xdr:colOff>
      <xdr:row>5</xdr:row>
      <xdr:rowOff>66675</xdr:rowOff>
    </xdr:from>
    <xdr:to>
      <xdr:col>16</xdr:col>
      <xdr:colOff>0</xdr:colOff>
      <xdr:row>5</xdr:row>
      <xdr:rowOff>638175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9667875" y="876300"/>
          <a:ext cx="0" cy="5715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Referencia:  A.1-f) %  de ejec. Mensual acumulado     -Gastos comprometidos-
</a:t>
          </a:r>
        </a:p>
      </xdr:txBody>
    </xdr:sp>
    <xdr:clientData/>
  </xdr:twoCellAnchor>
  <xdr:twoCellAnchor>
    <xdr:from>
      <xdr:col>9</xdr:col>
      <xdr:colOff>238125</xdr:colOff>
      <xdr:row>5</xdr:row>
      <xdr:rowOff>276225</xdr:rowOff>
    </xdr:from>
    <xdr:to>
      <xdr:col>14</xdr:col>
      <xdr:colOff>161925</xdr:colOff>
      <xdr:row>5</xdr:row>
      <xdr:rowOff>638175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6572250" y="1085850"/>
          <a:ext cx="2495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2</xdr:col>
      <xdr:colOff>85725</xdr:colOff>
      <xdr:row>0</xdr:row>
      <xdr:rowOff>47625</xdr:rowOff>
    </xdr:from>
    <xdr:to>
      <xdr:col>9</xdr:col>
      <xdr:colOff>180975</xdr:colOff>
      <xdr:row>5</xdr:row>
      <xdr:rowOff>600075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2819400" y="47625"/>
          <a:ext cx="3695700" cy="13620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1333500</xdr:colOff>
      <xdr:row>0</xdr:row>
      <xdr:rowOff>152400</xdr:rowOff>
    </xdr:from>
    <xdr:to>
      <xdr:col>4</xdr:col>
      <xdr:colOff>1333500</xdr:colOff>
      <xdr:row>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943927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3</xdr:col>
      <xdr:colOff>400050</xdr:colOff>
      <xdr:row>3</xdr:row>
      <xdr:rowOff>114300</xdr:rowOff>
    </xdr:from>
    <xdr:to>
      <xdr:col>4</xdr:col>
      <xdr:colOff>1285875</xdr:colOff>
      <xdr:row>5</xdr:row>
      <xdr:rowOff>323850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048500" y="600075"/>
          <a:ext cx="2343150" cy="533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O.1 Hoja sumaria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Análisis por tipos de expediente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1571625</xdr:colOff>
      <xdr:row>4</xdr:row>
      <xdr:rowOff>95250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23875" y="123825"/>
          <a:ext cx="1905000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114300</xdr:rowOff>
    </xdr:from>
    <xdr:to>
      <xdr:col>1</xdr:col>
      <xdr:colOff>1771650</xdr:colOff>
      <xdr:row>5</xdr:row>
      <xdr:rowOff>647700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575" y="923925"/>
          <a:ext cx="26003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3</xdr:col>
      <xdr:colOff>333375</xdr:colOff>
      <xdr:row>5</xdr:row>
      <xdr:rowOff>371475</xdr:rowOff>
    </xdr:from>
    <xdr:to>
      <xdr:col>4</xdr:col>
      <xdr:colOff>1295400</xdr:colOff>
      <xdr:row>5</xdr:row>
      <xdr:rowOff>781050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6981825" y="1181100"/>
          <a:ext cx="2419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1866900</xdr:colOff>
      <xdr:row>0</xdr:row>
      <xdr:rowOff>76200</xdr:rowOff>
    </xdr:from>
    <xdr:to>
      <xdr:col>3</xdr:col>
      <xdr:colOff>257175</xdr:colOff>
      <xdr:row>5</xdr:row>
      <xdr:rowOff>714375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724150" y="76200"/>
          <a:ext cx="4181475" cy="1447800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3</xdr:col>
      <xdr:colOff>923925</xdr:colOff>
      <xdr:row>0</xdr:row>
      <xdr:rowOff>85725</xdr:rowOff>
    </xdr:from>
    <xdr:to>
      <xdr:col>4</xdr:col>
      <xdr:colOff>904875</xdr:colOff>
      <xdr:row>3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7572375" y="85725"/>
          <a:ext cx="14382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152400</xdr:rowOff>
    </xdr:from>
    <xdr:to>
      <xdr:col>4</xdr:col>
      <xdr:colOff>676275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943600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5</xdr:col>
      <xdr:colOff>38100</xdr:colOff>
      <xdr:row>3</xdr:row>
      <xdr:rowOff>95250</xdr:rowOff>
    </xdr:from>
    <xdr:to>
      <xdr:col>7</xdr:col>
      <xdr:colOff>581025</xdr:colOff>
      <xdr:row>5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81700" y="581025"/>
          <a:ext cx="2152650" cy="5715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O.2 sumaria o muestra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Análisis de contratos adjudicados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1571625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123825"/>
          <a:ext cx="1733550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114300</xdr:rowOff>
    </xdr:from>
    <xdr:to>
      <xdr:col>1</xdr:col>
      <xdr:colOff>1771650</xdr:colOff>
      <xdr:row>5</xdr:row>
      <xdr:rowOff>647700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923925"/>
          <a:ext cx="2428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5</xdr:col>
      <xdr:colOff>0</xdr:colOff>
      <xdr:row>5</xdr:row>
      <xdr:rowOff>371475</xdr:rowOff>
    </xdr:from>
    <xdr:to>
      <xdr:col>7</xdr:col>
      <xdr:colOff>638175</xdr:colOff>
      <xdr:row>5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43600" y="1181100"/>
          <a:ext cx="2247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1866900</xdr:colOff>
      <xdr:row>0</xdr:row>
      <xdr:rowOff>76200</xdr:rowOff>
    </xdr:from>
    <xdr:to>
      <xdr:col>4</xdr:col>
      <xdr:colOff>590550</xdr:colOff>
      <xdr:row>5</xdr:row>
      <xdr:rowOff>714375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52700" y="76200"/>
          <a:ext cx="3305175" cy="1447800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6</xdr:col>
      <xdr:colOff>219075</xdr:colOff>
      <xdr:row>0</xdr:row>
      <xdr:rowOff>85725</xdr:rowOff>
    </xdr:from>
    <xdr:to>
      <xdr:col>7</xdr:col>
      <xdr:colOff>600075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924675" y="85725"/>
          <a:ext cx="12287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152400</xdr:rowOff>
    </xdr:from>
    <xdr:to>
      <xdr:col>4</xdr:col>
      <xdr:colOff>485775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429125" y="152400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Control Financiero Posterior
Area de Subvenciones</a:t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17</xdr:col>
      <xdr:colOff>0</xdr:colOff>
      <xdr:row>5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91375" y="581025"/>
          <a:ext cx="2209800" cy="533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Referencia:  O.3.1 Muestra de contratos adjudicados. Plazos medios de tramitación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428625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42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123825</xdr:rowOff>
    </xdr:from>
    <xdr:to>
      <xdr:col>1</xdr:col>
      <xdr:colOff>1990725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123825"/>
          <a:ext cx="2066925" cy="6191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Región de Murcia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Consejería de Economía y Hacienda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Intervención General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2057400</xdr:colOff>
      <xdr:row>5</xdr:row>
      <xdr:rowOff>590550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19150"/>
          <a:ext cx="26289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Intervención Delegada de _____________________
Preparado por: ______________  Fecha: ________
Revisado por:   ______________  Fecha: ________</a:t>
          </a:r>
        </a:p>
      </xdr:txBody>
    </xdr:sp>
    <xdr:clientData/>
  </xdr:twoCellAnchor>
  <xdr:twoCellAnchor>
    <xdr:from>
      <xdr:col>11</xdr:col>
      <xdr:colOff>47625</xdr:colOff>
      <xdr:row>5</xdr:row>
      <xdr:rowOff>314325</xdr:rowOff>
    </xdr:from>
    <xdr:to>
      <xdr:col>16</xdr:col>
      <xdr:colOff>295275</xdr:colOff>
      <xdr:row>5</xdr:row>
      <xdr:rowOff>723900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62800" y="1123950"/>
          <a:ext cx="2152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ENTIDAD: ______________________
EXAMEN AL: ___________________</a:t>
          </a:r>
        </a:p>
      </xdr:txBody>
    </xdr:sp>
    <xdr:clientData/>
  </xdr:twoCellAnchor>
  <xdr:twoCellAnchor>
    <xdr:from>
      <xdr:col>1</xdr:col>
      <xdr:colOff>2162175</xdr:colOff>
      <xdr:row>0</xdr:row>
      <xdr:rowOff>76200</xdr:rowOff>
    </xdr:from>
    <xdr:to>
      <xdr:col>10</xdr:col>
      <xdr:colOff>428625</xdr:colOff>
      <xdr:row>5</xdr:row>
      <xdr:rowOff>628650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76200"/>
          <a:ext cx="4333875" cy="1362075"/>
        </a:xfrm>
        <a:prstGeom prst="rect">
          <a:avLst/>
        </a:prstGeom>
        <a:solidFill>
          <a:srgbClr val="EAEAEA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CONCLUSIÓN:</a:t>
          </a:r>
        </a:p>
      </xdr:txBody>
    </xdr:sp>
    <xdr:clientData/>
  </xdr:twoCellAnchor>
  <xdr:twoCellAnchor>
    <xdr:from>
      <xdr:col>11</xdr:col>
      <xdr:colOff>95250</xdr:colOff>
      <xdr:row>0</xdr:row>
      <xdr:rowOff>85725</xdr:rowOff>
    </xdr:from>
    <xdr:to>
      <xdr:col>17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210425" y="85725"/>
          <a:ext cx="21907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 Financiero Posterior
Área de Contratos Obras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84.28125" style="0" customWidth="1"/>
  </cols>
  <sheetData>
    <row r="1" s="1" customFormat="1" ht="26.25">
      <c r="A1" s="220" t="s">
        <v>191</v>
      </c>
    </row>
    <row r="2" s="1" customFormat="1" ht="12.75">
      <c r="A2" s="204"/>
    </row>
    <row r="3" s="1" customFormat="1" ht="12.75">
      <c r="A3" s="204"/>
    </row>
    <row r="4" s="1" customFormat="1" ht="52.5">
      <c r="A4" s="219" t="s">
        <v>192</v>
      </c>
    </row>
    <row r="5" ht="12.75">
      <c r="A5" s="185"/>
    </row>
    <row r="6" ht="12.75">
      <c r="A6" s="185"/>
    </row>
    <row r="7" ht="12.75">
      <c r="A7" s="185"/>
    </row>
    <row r="8" ht="12.75">
      <c r="A8" s="185"/>
    </row>
    <row r="9" ht="12.75">
      <c r="A9" s="185"/>
    </row>
    <row r="10" ht="12.75">
      <c r="A10" s="185"/>
    </row>
    <row r="11" ht="26.25">
      <c r="A11" s="205" t="s">
        <v>190</v>
      </c>
    </row>
    <row r="12" ht="12.75">
      <c r="A12" s="185"/>
    </row>
    <row r="13" ht="12.75">
      <c r="A13" s="185"/>
    </row>
    <row r="14" ht="12.75">
      <c r="A14" s="185"/>
    </row>
    <row r="15" ht="12.75">
      <c r="A15" s="185"/>
    </row>
    <row r="16" ht="12.75">
      <c r="A16" s="218" t="s">
        <v>193</v>
      </c>
    </row>
    <row r="17" ht="12.75">
      <c r="A17" s="185"/>
    </row>
    <row r="18" ht="12.75">
      <c r="A18" s="185"/>
    </row>
    <row r="19" ht="12.75">
      <c r="A19" s="185"/>
    </row>
    <row r="20" ht="12.75">
      <c r="A20" s="185"/>
    </row>
    <row r="21" s="78" customFormat="1" ht="12.75">
      <c r="A21" s="185"/>
    </row>
    <row r="22" ht="12.75">
      <c r="A22" s="185"/>
    </row>
    <row r="23" ht="12.75">
      <c r="A23" s="185"/>
    </row>
    <row r="24" ht="12.75">
      <c r="A24" s="185"/>
    </row>
    <row r="25" ht="12.75">
      <c r="A25" s="185"/>
    </row>
    <row r="26" s="185" customFormat="1" ht="12.75"/>
    <row r="27" s="185" customFormat="1" ht="12.75"/>
    <row r="28" ht="12.75">
      <c r="A28" s="185"/>
    </row>
    <row r="29" ht="12.75">
      <c r="A29" s="185"/>
    </row>
    <row r="30" ht="12.75">
      <c r="A30" s="185"/>
    </row>
    <row r="31" s="1" customFormat="1" ht="12.75">
      <c r="A31" s="185"/>
    </row>
  </sheetData>
  <printOptions verticalCentered="1"/>
  <pageMargins left="1.1811023622047245" right="0.7874015748031497" top="1.1811023622047245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H28"/>
  <sheetViews>
    <sheetView zoomScale="75" zoomScaleNormal="75" workbookViewId="0" topLeftCell="B4">
      <selection activeCell="A8" sqref="A8:C8"/>
    </sheetView>
  </sheetViews>
  <sheetFormatPr defaultColWidth="11.421875" defaultRowHeight="12.75"/>
  <cols>
    <col min="1" max="1" width="10.28125" style="0" customWidth="1"/>
    <col min="2" max="2" width="47.7109375" style="0" customWidth="1"/>
    <col min="3" max="3" width="10.421875" style="1" customWidth="1"/>
    <col min="4" max="4" width="10.57421875" style="1" customWidth="1"/>
    <col min="5" max="5" width="10.140625" style="1" customWidth="1"/>
    <col min="7" max="7" width="12.7109375" style="0" customWidth="1"/>
  </cols>
  <sheetData>
    <row r="1" ht="12.75"/>
    <row r="2" ht="12.75"/>
    <row r="3" ht="12.75"/>
    <row r="4" ht="12.75"/>
    <row r="5" ht="12.75"/>
    <row r="6" ht="62.25" customHeight="1"/>
    <row r="7" ht="5.25" customHeight="1">
      <c r="E7" s="76"/>
    </row>
    <row r="8" spans="1:8" s="25" customFormat="1" ht="45.75" customHeight="1">
      <c r="A8" s="193" t="s">
        <v>97</v>
      </c>
      <c r="B8" s="194" t="s">
        <v>28</v>
      </c>
      <c r="C8" s="77" t="s">
        <v>98</v>
      </c>
      <c r="D8" s="77" t="s">
        <v>0</v>
      </c>
      <c r="E8" s="77" t="s">
        <v>29</v>
      </c>
      <c r="F8" s="33" t="s">
        <v>100</v>
      </c>
      <c r="G8" s="33" t="s">
        <v>101</v>
      </c>
      <c r="H8" s="34" t="s">
        <v>102</v>
      </c>
    </row>
    <row r="9" spans="1:8" s="6" customFormat="1" ht="18">
      <c r="A9" s="3"/>
      <c r="B9" s="13"/>
      <c r="C9" s="16"/>
      <c r="D9" s="16"/>
      <c r="E9" s="17"/>
      <c r="F9" s="4"/>
      <c r="G9" s="4"/>
      <c r="H9" s="5"/>
    </row>
    <row r="10" spans="1:8" s="6" customFormat="1" ht="18">
      <c r="A10" s="7"/>
      <c r="B10" s="14"/>
      <c r="C10" s="19"/>
      <c r="D10" s="19"/>
      <c r="E10" s="20"/>
      <c r="F10" s="8"/>
      <c r="G10" s="8"/>
      <c r="H10" s="9"/>
    </row>
    <row r="11" spans="1:8" s="6" customFormat="1" ht="18">
      <c r="A11" s="7"/>
      <c r="B11" s="14"/>
      <c r="C11" s="19"/>
      <c r="D11" s="19"/>
      <c r="E11" s="20"/>
      <c r="F11" s="8"/>
      <c r="G11" s="8"/>
      <c r="H11" s="9"/>
    </row>
    <row r="12" spans="1:8" s="6" customFormat="1" ht="18">
      <c r="A12" s="7"/>
      <c r="B12" s="14"/>
      <c r="C12" s="19"/>
      <c r="D12" s="19"/>
      <c r="E12" s="20"/>
      <c r="F12" s="8"/>
      <c r="G12" s="8"/>
      <c r="H12" s="9"/>
    </row>
    <row r="13" spans="1:8" s="6" customFormat="1" ht="18">
      <c r="A13" s="7"/>
      <c r="B13" s="14"/>
      <c r="C13" s="19"/>
      <c r="D13" s="19"/>
      <c r="E13" s="20"/>
      <c r="F13" s="8"/>
      <c r="G13" s="8"/>
      <c r="H13" s="9"/>
    </row>
    <row r="14" spans="1:8" s="6" customFormat="1" ht="18">
      <c r="A14" s="7"/>
      <c r="B14" s="14"/>
      <c r="C14" s="19"/>
      <c r="D14" s="19"/>
      <c r="E14" s="20"/>
      <c r="F14" s="8"/>
      <c r="G14" s="8"/>
      <c r="H14" s="9"/>
    </row>
    <row r="15" spans="1:8" s="6" customFormat="1" ht="18">
      <c r="A15" s="7"/>
      <c r="B15" s="14"/>
      <c r="C15" s="19"/>
      <c r="D15" s="19"/>
      <c r="E15" s="20"/>
      <c r="F15" s="8"/>
      <c r="G15" s="8"/>
      <c r="H15" s="9"/>
    </row>
    <row r="16" spans="1:8" s="6" customFormat="1" ht="18">
      <c r="A16" s="7"/>
      <c r="B16" s="14"/>
      <c r="C16" s="19"/>
      <c r="D16" s="19"/>
      <c r="E16" s="20"/>
      <c r="F16" s="8"/>
      <c r="G16" s="8"/>
      <c r="H16" s="9"/>
    </row>
    <row r="17" spans="1:8" s="6" customFormat="1" ht="18">
      <c r="A17" s="7"/>
      <c r="B17" s="14"/>
      <c r="C17" s="19"/>
      <c r="D17" s="19"/>
      <c r="E17" s="20"/>
      <c r="F17" s="8"/>
      <c r="G17" s="8"/>
      <c r="H17" s="9"/>
    </row>
    <row r="18" spans="1:8" s="6" customFormat="1" ht="18">
      <c r="A18" s="7"/>
      <c r="B18" s="14"/>
      <c r="C18" s="19"/>
      <c r="D18" s="19"/>
      <c r="E18" s="20"/>
      <c r="F18" s="8"/>
      <c r="G18" s="8"/>
      <c r="H18" s="9"/>
    </row>
    <row r="19" spans="1:8" s="6" customFormat="1" ht="18">
      <c r="A19" s="7"/>
      <c r="B19" s="14"/>
      <c r="C19" s="19"/>
      <c r="D19" s="19"/>
      <c r="E19" s="20"/>
      <c r="F19" s="8"/>
      <c r="G19" s="8"/>
      <c r="H19" s="9"/>
    </row>
    <row r="20" spans="1:8" s="6" customFormat="1" ht="18">
      <c r="A20" s="7"/>
      <c r="B20" s="14"/>
      <c r="C20" s="19"/>
      <c r="D20" s="19"/>
      <c r="E20" s="20"/>
      <c r="F20" s="8"/>
      <c r="G20" s="8"/>
      <c r="H20" s="9"/>
    </row>
    <row r="21" spans="1:8" s="6" customFormat="1" ht="18">
      <c r="A21" s="7"/>
      <c r="B21" s="14"/>
      <c r="C21" s="19"/>
      <c r="D21" s="19"/>
      <c r="E21" s="20"/>
      <c r="F21" s="8"/>
      <c r="G21" s="8"/>
      <c r="H21" s="9"/>
    </row>
    <row r="22" spans="1:8" s="6" customFormat="1" ht="18">
      <c r="A22" s="7"/>
      <c r="B22" s="14"/>
      <c r="C22" s="19"/>
      <c r="D22" s="19"/>
      <c r="E22" s="20"/>
      <c r="F22" s="8"/>
      <c r="G22" s="8"/>
      <c r="H22" s="9"/>
    </row>
    <row r="23" spans="1:8" s="6" customFormat="1" ht="18">
      <c r="A23" s="7"/>
      <c r="B23" s="14"/>
      <c r="C23" s="19"/>
      <c r="D23" s="19"/>
      <c r="E23" s="20"/>
      <c r="F23" s="8"/>
      <c r="G23" s="8"/>
      <c r="H23" s="9"/>
    </row>
    <row r="24" spans="1:8" s="6" customFormat="1" ht="18">
      <c r="A24" s="7"/>
      <c r="B24" s="14"/>
      <c r="C24" s="19"/>
      <c r="D24" s="19"/>
      <c r="E24" s="20"/>
      <c r="F24" s="8"/>
      <c r="G24" s="8"/>
      <c r="H24" s="9"/>
    </row>
    <row r="25" spans="1:8" s="6" customFormat="1" ht="18">
      <c r="A25" s="7"/>
      <c r="B25" s="14"/>
      <c r="C25" s="19"/>
      <c r="D25" s="19"/>
      <c r="E25" s="20"/>
      <c r="F25" s="8"/>
      <c r="G25" s="8"/>
      <c r="H25" s="9"/>
    </row>
    <row r="26" spans="1:8" s="6" customFormat="1" ht="18">
      <c r="A26" s="10"/>
      <c r="B26" s="15"/>
      <c r="C26" s="22"/>
      <c r="D26" s="22"/>
      <c r="E26" s="23"/>
      <c r="F26" s="11"/>
      <c r="G26" s="11"/>
      <c r="H26" s="12"/>
    </row>
    <row r="28" spans="1:2" ht="12.75">
      <c r="A28" s="78"/>
      <c r="B28" t="s">
        <v>30</v>
      </c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Q28"/>
  <sheetViews>
    <sheetView tabSelected="1" workbookViewId="0" topLeftCell="F1">
      <selection activeCell="N9" sqref="N9"/>
    </sheetView>
  </sheetViews>
  <sheetFormatPr defaultColWidth="11.421875" defaultRowHeight="12.75"/>
  <cols>
    <col min="1" max="1" width="9.00390625" style="0" customWidth="1"/>
    <col min="2" max="2" width="33.8515625" style="0" customWidth="1"/>
    <col min="3" max="3" width="8.7109375" style="1" customWidth="1"/>
    <col min="4" max="4" width="7.57421875" style="1" customWidth="1"/>
    <col min="5" max="5" width="7.28125" style="1" customWidth="1"/>
    <col min="6" max="9" width="6.7109375" style="1" customWidth="1"/>
    <col min="10" max="11" width="6.7109375" style="0" customWidth="1"/>
    <col min="12" max="17" width="5.7109375" style="0" customWidth="1"/>
  </cols>
  <sheetData>
    <row r="1" ht="12.75"/>
    <row r="2" ht="12.75"/>
    <row r="3" ht="12.75"/>
    <row r="4" ht="12.75"/>
    <row r="5" ht="12.75"/>
    <row r="6" ht="59.25" customHeight="1"/>
    <row r="7" spans="5:17" ht="14.25" customHeight="1">
      <c r="E7" s="76"/>
      <c r="F7" s="95" t="s">
        <v>43</v>
      </c>
      <c r="G7" s="96"/>
      <c r="H7" s="96"/>
      <c r="I7" s="96"/>
      <c r="J7" s="97"/>
      <c r="K7" s="98"/>
      <c r="L7" s="115" t="s">
        <v>42</v>
      </c>
      <c r="M7" s="97"/>
      <c r="N7" s="97"/>
      <c r="O7" s="97"/>
      <c r="P7" s="98"/>
      <c r="Q7" s="116"/>
    </row>
    <row r="8" spans="1:17" s="25" customFormat="1" ht="39.75" customHeight="1">
      <c r="A8" s="193" t="s">
        <v>97</v>
      </c>
      <c r="B8" s="194" t="s">
        <v>28</v>
      </c>
      <c r="C8" s="77" t="s">
        <v>98</v>
      </c>
      <c r="D8" s="79" t="s">
        <v>0</v>
      </c>
      <c r="E8" s="79" t="s">
        <v>29</v>
      </c>
      <c r="F8" s="33" t="s">
        <v>31</v>
      </c>
      <c r="G8" s="33" t="s">
        <v>32</v>
      </c>
      <c r="H8" s="33" t="s">
        <v>33</v>
      </c>
      <c r="I8" s="33" t="s">
        <v>34</v>
      </c>
      <c r="J8" s="33" t="s">
        <v>35</v>
      </c>
      <c r="K8" s="34" t="s">
        <v>36</v>
      </c>
      <c r="L8" s="99" t="s">
        <v>37</v>
      </c>
      <c r="M8" s="80" t="s">
        <v>38</v>
      </c>
      <c r="N8" s="80" t="s">
        <v>39</v>
      </c>
      <c r="O8" s="80" t="s">
        <v>40</v>
      </c>
      <c r="P8" s="80" t="s">
        <v>41</v>
      </c>
      <c r="Q8" s="111" t="s">
        <v>44</v>
      </c>
    </row>
    <row r="9" spans="1:17" s="6" customFormat="1" ht="18">
      <c r="A9" s="81"/>
      <c r="B9" s="82"/>
      <c r="C9" s="83"/>
      <c r="D9" s="83"/>
      <c r="E9" s="84"/>
      <c r="F9" s="102"/>
      <c r="G9" s="102"/>
      <c r="H9" s="102"/>
      <c r="I9" s="102"/>
      <c r="J9" s="103"/>
      <c r="K9" s="104"/>
      <c r="L9" s="156" t="str">
        <f>IF(G9-F9=0," ",G9-F9)</f>
        <v> </v>
      </c>
      <c r="M9" s="157" t="str">
        <f>IF(H9-G9=0," ",H9-G9)</f>
        <v> </v>
      </c>
      <c r="N9" s="157" t="str">
        <f>IF(I9-H9=0," ",I9-H9)</f>
        <v> </v>
      </c>
      <c r="O9" s="157" t="str">
        <f>IF(J9-I9=0," ",J9-I9)</f>
        <v> </v>
      </c>
      <c r="P9" s="158"/>
      <c r="Q9" s="114">
        <f>SUM(L9:P9)</f>
        <v>0</v>
      </c>
    </row>
    <row r="10" spans="1:17" s="6" customFormat="1" ht="18">
      <c r="A10" s="85"/>
      <c r="B10" s="86"/>
      <c r="C10" s="87"/>
      <c r="D10" s="87"/>
      <c r="E10" s="88"/>
      <c r="F10" s="105"/>
      <c r="G10" s="105"/>
      <c r="H10" s="105"/>
      <c r="I10" s="105"/>
      <c r="J10" s="106"/>
      <c r="K10" s="107"/>
      <c r="L10" s="100" t="str">
        <f aca="true" t="shared" si="0" ref="L10:L26">IF(G10-F10=0," ",G10-F10)</f>
        <v> </v>
      </c>
      <c r="M10" s="93" t="str">
        <f aca="true" t="shared" si="1" ref="M10:M26">IF(H10-G10=0," ",H10-G10)</f>
        <v> </v>
      </c>
      <c r="N10" s="93" t="str">
        <f aca="true" t="shared" si="2" ref="N10:N26">IF(I10-H10=0," ",I10-H10)</f>
        <v> </v>
      </c>
      <c r="O10" s="93" t="str">
        <f aca="true" t="shared" si="3" ref="O10:O26">IF(J10-I10=0," ",J10-I10)</f>
        <v> </v>
      </c>
      <c r="P10" s="93"/>
      <c r="Q10" s="112">
        <f>SUM(L10:P10)</f>
        <v>0</v>
      </c>
    </row>
    <row r="11" spans="1:17" s="6" customFormat="1" ht="18">
      <c r="A11" s="85"/>
      <c r="B11" s="86"/>
      <c r="C11" s="87"/>
      <c r="D11" s="87"/>
      <c r="E11" s="88"/>
      <c r="F11" s="105"/>
      <c r="G11" s="105"/>
      <c r="H11" s="105"/>
      <c r="I11" s="105"/>
      <c r="J11" s="106"/>
      <c r="K11" s="107"/>
      <c r="L11" s="100" t="str">
        <f t="shared" si="0"/>
        <v> </v>
      </c>
      <c r="M11" s="93" t="str">
        <f t="shared" si="1"/>
        <v> </v>
      </c>
      <c r="N11" s="93" t="str">
        <f t="shared" si="2"/>
        <v> </v>
      </c>
      <c r="O11" s="93" t="str">
        <f t="shared" si="3"/>
        <v> </v>
      </c>
      <c r="P11" s="93"/>
      <c r="Q11" s="112">
        <f>SUM(L11:P11)</f>
        <v>0</v>
      </c>
    </row>
    <row r="12" spans="1:17" s="6" customFormat="1" ht="18">
      <c r="A12" s="85"/>
      <c r="B12" s="86"/>
      <c r="C12" s="87"/>
      <c r="D12" s="87"/>
      <c r="E12" s="88"/>
      <c r="F12" s="105"/>
      <c r="G12" s="105"/>
      <c r="H12" s="105"/>
      <c r="I12" s="105"/>
      <c r="J12" s="106"/>
      <c r="K12" s="107"/>
      <c r="L12" s="100" t="str">
        <f t="shared" si="0"/>
        <v> </v>
      </c>
      <c r="M12" s="93" t="str">
        <f t="shared" si="1"/>
        <v> </v>
      </c>
      <c r="N12" s="93" t="str">
        <f t="shared" si="2"/>
        <v> </v>
      </c>
      <c r="O12" s="93" t="str">
        <f t="shared" si="3"/>
        <v> </v>
      </c>
      <c r="P12" s="93"/>
      <c r="Q12" s="112">
        <f aca="true" t="shared" si="4" ref="Q12:Q26">SUM(L12:P12)</f>
        <v>0</v>
      </c>
    </row>
    <row r="13" spans="1:17" s="6" customFormat="1" ht="18">
      <c r="A13" s="85"/>
      <c r="B13" s="86"/>
      <c r="C13" s="87"/>
      <c r="D13" s="87"/>
      <c r="E13" s="88"/>
      <c r="F13" s="105"/>
      <c r="G13" s="105"/>
      <c r="H13" s="105"/>
      <c r="I13" s="105"/>
      <c r="J13" s="106"/>
      <c r="K13" s="107"/>
      <c r="L13" s="100" t="str">
        <f t="shared" si="0"/>
        <v> </v>
      </c>
      <c r="M13" s="93" t="str">
        <f t="shared" si="1"/>
        <v> </v>
      </c>
      <c r="N13" s="93" t="str">
        <f t="shared" si="2"/>
        <v> </v>
      </c>
      <c r="O13" s="93" t="str">
        <f t="shared" si="3"/>
        <v> </v>
      </c>
      <c r="P13" s="93"/>
      <c r="Q13" s="112">
        <f t="shared" si="4"/>
        <v>0</v>
      </c>
    </row>
    <row r="14" spans="1:17" s="6" customFormat="1" ht="18">
      <c r="A14" s="85"/>
      <c r="B14" s="86"/>
      <c r="C14" s="87"/>
      <c r="D14" s="87"/>
      <c r="E14" s="88"/>
      <c r="F14" s="105"/>
      <c r="G14" s="105"/>
      <c r="H14" s="105"/>
      <c r="I14" s="105"/>
      <c r="J14" s="106"/>
      <c r="K14" s="107"/>
      <c r="L14" s="100" t="str">
        <f t="shared" si="0"/>
        <v> </v>
      </c>
      <c r="M14" s="93" t="str">
        <f t="shared" si="1"/>
        <v> </v>
      </c>
      <c r="N14" s="93" t="str">
        <f t="shared" si="2"/>
        <v> </v>
      </c>
      <c r="O14" s="93" t="str">
        <f t="shared" si="3"/>
        <v> </v>
      </c>
      <c r="P14" s="93"/>
      <c r="Q14" s="112">
        <f t="shared" si="4"/>
        <v>0</v>
      </c>
    </row>
    <row r="15" spans="1:17" s="6" customFormat="1" ht="18">
      <c r="A15" s="85"/>
      <c r="B15" s="86"/>
      <c r="C15" s="87"/>
      <c r="D15" s="87"/>
      <c r="E15" s="88"/>
      <c r="F15" s="105"/>
      <c r="G15" s="105"/>
      <c r="H15" s="105"/>
      <c r="I15" s="105"/>
      <c r="J15" s="106"/>
      <c r="K15" s="107"/>
      <c r="L15" s="100" t="str">
        <f t="shared" si="0"/>
        <v> </v>
      </c>
      <c r="M15" s="93" t="str">
        <f t="shared" si="1"/>
        <v> </v>
      </c>
      <c r="N15" s="93" t="str">
        <f t="shared" si="2"/>
        <v> </v>
      </c>
      <c r="O15" s="93" t="str">
        <f t="shared" si="3"/>
        <v> </v>
      </c>
      <c r="P15" s="93"/>
      <c r="Q15" s="112">
        <f t="shared" si="4"/>
        <v>0</v>
      </c>
    </row>
    <row r="16" spans="1:17" s="6" customFormat="1" ht="18">
      <c r="A16" s="85"/>
      <c r="B16" s="86"/>
      <c r="C16" s="87"/>
      <c r="D16" s="87"/>
      <c r="E16" s="88"/>
      <c r="F16" s="105"/>
      <c r="G16" s="105"/>
      <c r="H16" s="105"/>
      <c r="I16" s="105"/>
      <c r="J16" s="106"/>
      <c r="K16" s="107"/>
      <c r="L16" s="100" t="str">
        <f t="shared" si="0"/>
        <v> </v>
      </c>
      <c r="M16" s="93" t="str">
        <f t="shared" si="1"/>
        <v> </v>
      </c>
      <c r="N16" s="93" t="str">
        <f t="shared" si="2"/>
        <v> </v>
      </c>
      <c r="O16" s="93" t="str">
        <f t="shared" si="3"/>
        <v> </v>
      </c>
      <c r="P16" s="93"/>
      <c r="Q16" s="112">
        <f t="shared" si="4"/>
        <v>0</v>
      </c>
    </row>
    <row r="17" spans="1:17" s="6" customFormat="1" ht="18">
      <c r="A17" s="85"/>
      <c r="B17" s="86"/>
      <c r="C17" s="87"/>
      <c r="D17" s="87"/>
      <c r="E17" s="88"/>
      <c r="F17" s="105"/>
      <c r="G17" s="105"/>
      <c r="H17" s="105"/>
      <c r="I17" s="105"/>
      <c r="J17" s="106"/>
      <c r="K17" s="107"/>
      <c r="L17" s="100" t="str">
        <f t="shared" si="0"/>
        <v> </v>
      </c>
      <c r="M17" s="93" t="str">
        <f t="shared" si="1"/>
        <v> </v>
      </c>
      <c r="N17" s="93" t="str">
        <f t="shared" si="2"/>
        <v> </v>
      </c>
      <c r="O17" s="93" t="str">
        <f t="shared" si="3"/>
        <v> </v>
      </c>
      <c r="P17" s="93"/>
      <c r="Q17" s="112">
        <f t="shared" si="4"/>
        <v>0</v>
      </c>
    </row>
    <row r="18" spans="1:17" s="6" customFormat="1" ht="18">
      <c r="A18" s="85"/>
      <c r="B18" s="86"/>
      <c r="C18" s="87"/>
      <c r="D18" s="87"/>
      <c r="E18" s="88"/>
      <c r="F18" s="105"/>
      <c r="G18" s="105"/>
      <c r="H18" s="105"/>
      <c r="I18" s="105"/>
      <c r="J18" s="106"/>
      <c r="K18" s="107"/>
      <c r="L18" s="100" t="str">
        <f t="shared" si="0"/>
        <v> </v>
      </c>
      <c r="M18" s="93" t="str">
        <f t="shared" si="1"/>
        <v> </v>
      </c>
      <c r="N18" s="93" t="str">
        <f t="shared" si="2"/>
        <v> </v>
      </c>
      <c r="O18" s="93" t="str">
        <f t="shared" si="3"/>
        <v> </v>
      </c>
      <c r="P18" s="93"/>
      <c r="Q18" s="112">
        <f t="shared" si="4"/>
        <v>0</v>
      </c>
    </row>
    <row r="19" spans="1:17" s="6" customFormat="1" ht="18">
      <c r="A19" s="85"/>
      <c r="B19" s="86"/>
      <c r="C19" s="87"/>
      <c r="D19" s="87"/>
      <c r="E19" s="88"/>
      <c r="F19" s="105"/>
      <c r="G19" s="105"/>
      <c r="H19" s="105"/>
      <c r="I19" s="105"/>
      <c r="J19" s="106"/>
      <c r="K19" s="107"/>
      <c r="L19" s="100" t="str">
        <f t="shared" si="0"/>
        <v> </v>
      </c>
      <c r="M19" s="93" t="str">
        <f t="shared" si="1"/>
        <v> </v>
      </c>
      <c r="N19" s="93" t="str">
        <f t="shared" si="2"/>
        <v> </v>
      </c>
      <c r="O19" s="93" t="str">
        <f t="shared" si="3"/>
        <v> </v>
      </c>
      <c r="P19" s="93"/>
      <c r="Q19" s="112">
        <f t="shared" si="4"/>
        <v>0</v>
      </c>
    </row>
    <row r="20" spans="1:17" s="6" customFormat="1" ht="18">
      <c r="A20" s="85"/>
      <c r="B20" s="86"/>
      <c r="C20" s="87"/>
      <c r="D20" s="87"/>
      <c r="E20" s="88"/>
      <c r="F20" s="105"/>
      <c r="G20" s="105"/>
      <c r="H20" s="105"/>
      <c r="I20" s="105"/>
      <c r="J20" s="106"/>
      <c r="K20" s="107"/>
      <c r="L20" s="100" t="str">
        <f t="shared" si="0"/>
        <v> </v>
      </c>
      <c r="M20" s="93" t="str">
        <f t="shared" si="1"/>
        <v> </v>
      </c>
      <c r="N20" s="93" t="str">
        <f t="shared" si="2"/>
        <v> </v>
      </c>
      <c r="O20" s="93" t="str">
        <f t="shared" si="3"/>
        <v> </v>
      </c>
      <c r="P20" s="93"/>
      <c r="Q20" s="112">
        <f t="shared" si="4"/>
        <v>0</v>
      </c>
    </row>
    <row r="21" spans="1:17" s="6" customFormat="1" ht="18">
      <c r="A21" s="85"/>
      <c r="B21" s="86"/>
      <c r="C21" s="87"/>
      <c r="D21" s="87"/>
      <c r="E21" s="88"/>
      <c r="F21" s="105"/>
      <c r="G21" s="105"/>
      <c r="H21" s="105"/>
      <c r="I21" s="105"/>
      <c r="J21" s="106"/>
      <c r="K21" s="107"/>
      <c r="L21" s="100" t="str">
        <f t="shared" si="0"/>
        <v> </v>
      </c>
      <c r="M21" s="93" t="str">
        <f t="shared" si="1"/>
        <v> </v>
      </c>
      <c r="N21" s="93" t="str">
        <f t="shared" si="2"/>
        <v> </v>
      </c>
      <c r="O21" s="93" t="str">
        <f t="shared" si="3"/>
        <v> </v>
      </c>
      <c r="P21" s="93"/>
      <c r="Q21" s="112">
        <f t="shared" si="4"/>
        <v>0</v>
      </c>
    </row>
    <row r="22" spans="1:17" s="6" customFormat="1" ht="18">
      <c r="A22" s="85"/>
      <c r="B22" s="86"/>
      <c r="C22" s="87"/>
      <c r="D22" s="87"/>
      <c r="E22" s="88"/>
      <c r="F22" s="105"/>
      <c r="G22" s="105"/>
      <c r="H22" s="105"/>
      <c r="I22" s="105"/>
      <c r="J22" s="106"/>
      <c r="K22" s="107"/>
      <c r="L22" s="100" t="str">
        <f t="shared" si="0"/>
        <v> </v>
      </c>
      <c r="M22" s="93" t="str">
        <f t="shared" si="1"/>
        <v> </v>
      </c>
      <c r="N22" s="93" t="str">
        <f t="shared" si="2"/>
        <v> </v>
      </c>
      <c r="O22" s="93" t="str">
        <f t="shared" si="3"/>
        <v> </v>
      </c>
      <c r="P22" s="93"/>
      <c r="Q22" s="112">
        <f t="shared" si="4"/>
        <v>0</v>
      </c>
    </row>
    <row r="23" spans="1:17" s="6" customFormat="1" ht="18">
      <c r="A23" s="85"/>
      <c r="B23" s="86"/>
      <c r="C23" s="87"/>
      <c r="D23" s="87"/>
      <c r="E23" s="88"/>
      <c r="F23" s="105"/>
      <c r="G23" s="105"/>
      <c r="H23" s="105"/>
      <c r="I23" s="105"/>
      <c r="J23" s="106"/>
      <c r="K23" s="107"/>
      <c r="L23" s="100" t="str">
        <f t="shared" si="0"/>
        <v> </v>
      </c>
      <c r="M23" s="93" t="str">
        <f t="shared" si="1"/>
        <v> </v>
      </c>
      <c r="N23" s="93" t="str">
        <f t="shared" si="2"/>
        <v> </v>
      </c>
      <c r="O23" s="93" t="str">
        <f t="shared" si="3"/>
        <v> </v>
      </c>
      <c r="P23" s="93"/>
      <c r="Q23" s="112">
        <f t="shared" si="4"/>
        <v>0</v>
      </c>
    </row>
    <row r="24" spans="1:17" s="6" customFormat="1" ht="18">
      <c r="A24" s="85"/>
      <c r="B24" s="86"/>
      <c r="C24" s="87"/>
      <c r="D24" s="87"/>
      <c r="E24" s="88"/>
      <c r="F24" s="105"/>
      <c r="G24" s="105"/>
      <c r="H24" s="105"/>
      <c r="I24" s="105"/>
      <c r="J24" s="106"/>
      <c r="K24" s="107"/>
      <c r="L24" s="100" t="str">
        <f t="shared" si="0"/>
        <v> </v>
      </c>
      <c r="M24" s="93" t="str">
        <f t="shared" si="1"/>
        <v> </v>
      </c>
      <c r="N24" s="93" t="str">
        <f t="shared" si="2"/>
        <v> </v>
      </c>
      <c r="O24" s="93" t="str">
        <f t="shared" si="3"/>
        <v> </v>
      </c>
      <c r="P24" s="93"/>
      <c r="Q24" s="112">
        <f t="shared" si="4"/>
        <v>0</v>
      </c>
    </row>
    <row r="25" spans="1:17" s="6" customFormat="1" ht="18">
      <c r="A25" s="85"/>
      <c r="B25" s="86"/>
      <c r="C25" s="87"/>
      <c r="D25" s="87"/>
      <c r="E25" s="88"/>
      <c r="F25" s="105"/>
      <c r="G25" s="105"/>
      <c r="H25" s="105"/>
      <c r="I25" s="105"/>
      <c r="J25" s="106"/>
      <c r="K25" s="107"/>
      <c r="L25" s="100" t="str">
        <f t="shared" si="0"/>
        <v> </v>
      </c>
      <c r="M25" s="93" t="str">
        <f t="shared" si="1"/>
        <v> </v>
      </c>
      <c r="N25" s="93" t="str">
        <f t="shared" si="2"/>
        <v> </v>
      </c>
      <c r="O25" s="93" t="str">
        <f t="shared" si="3"/>
        <v> </v>
      </c>
      <c r="P25" s="93"/>
      <c r="Q25" s="112">
        <f t="shared" si="4"/>
        <v>0</v>
      </c>
    </row>
    <row r="26" spans="1:17" s="6" customFormat="1" ht="18">
      <c r="A26" s="89"/>
      <c r="B26" s="90"/>
      <c r="C26" s="91"/>
      <c r="D26" s="91"/>
      <c r="E26" s="92"/>
      <c r="F26" s="108"/>
      <c r="G26" s="108"/>
      <c r="H26" s="108"/>
      <c r="I26" s="108"/>
      <c r="J26" s="109"/>
      <c r="K26" s="110"/>
      <c r="L26" s="101" t="str">
        <f t="shared" si="0"/>
        <v> </v>
      </c>
      <c r="M26" s="94" t="str">
        <f t="shared" si="1"/>
        <v> </v>
      </c>
      <c r="N26" s="94" t="str">
        <f t="shared" si="2"/>
        <v> </v>
      </c>
      <c r="O26" s="94" t="str">
        <f t="shared" si="3"/>
        <v> </v>
      </c>
      <c r="P26" s="94"/>
      <c r="Q26" s="113">
        <f t="shared" si="4"/>
        <v>0</v>
      </c>
    </row>
    <row r="28" spans="1:2" ht="12.75">
      <c r="A28" s="78"/>
      <c r="B28" t="s">
        <v>30</v>
      </c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H27"/>
  <sheetViews>
    <sheetView workbookViewId="0" topLeftCell="F1">
      <selection activeCell="A7" sqref="A7:C7"/>
    </sheetView>
  </sheetViews>
  <sheetFormatPr defaultColWidth="11.421875" defaultRowHeight="12.75"/>
  <cols>
    <col min="1" max="1" width="9.00390625" style="0" customWidth="1"/>
    <col min="2" max="2" width="31.421875" style="0" customWidth="1"/>
    <col min="3" max="3" width="8.7109375" style="1" customWidth="1"/>
    <col min="4" max="4" width="7.57421875" style="1" customWidth="1"/>
    <col min="5" max="5" width="7.28125" style="1" customWidth="1"/>
    <col min="6" max="6" width="42.28125" style="1" customWidth="1"/>
    <col min="7" max="7" width="23.8515625" style="1" customWidth="1"/>
    <col min="9" max="9" width="0.13671875" style="0" customWidth="1"/>
  </cols>
  <sheetData>
    <row r="1" ht="12.75"/>
    <row r="2" ht="12.75"/>
    <row r="3" ht="12.75"/>
    <row r="4" ht="12.75"/>
    <row r="5" ht="12.75"/>
    <row r="6" ht="55.5" customHeight="1"/>
    <row r="7" spans="1:8" s="25" customFormat="1" ht="39.75" customHeight="1">
      <c r="A7" s="193" t="s">
        <v>97</v>
      </c>
      <c r="B7" s="194" t="s">
        <v>28</v>
      </c>
      <c r="C7" s="77" t="s">
        <v>98</v>
      </c>
      <c r="D7" s="79" t="s">
        <v>0</v>
      </c>
      <c r="E7" s="79" t="s">
        <v>29</v>
      </c>
      <c r="F7" s="117" t="s">
        <v>45</v>
      </c>
      <c r="G7" s="99" t="s">
        <v>46</v>
      </c>
      <c r="H7" s="118" t="s">
        <v>47</v>
      </c>
    </row>
    <row r="8" spans="1:8" s="6" customFormat="1" ht="18">
      <c r="A8" s="81"/>
      <c r="B8" s="82"/>
      <c r="C8" s="83"/>
      <c r="D8" s="83"/>
      <c r="E8" s="84"/>
      <c r="F8" s="84"/>
      <c r="G8" s="102"/>
      <c r="H8" s="5"/>
    </row>
    <row r="9" spans="1:8" s="6" customFormat="1" ht="18">
      <c r="A9" s="85"/>
      <c r="B9" s="86"/>
      <c r="C9" s="87"/>
      <c r="D9" s="87"/>
      <c r="E9" s="88"/>
      <c r="F9" s="88"/>
      <c r="G9" s="105"/>
      <c r="H9" s="9"/>
    </row>
    <row r="10" spans="1:8" s="6" customFormat="1" ht="18">
      <c r="A10" s="85"/>
      <c r="B10" s="86"/>
      <c r="C10" s="87"/>
      <c r="D10" s="87"/>
      <c r="E10" s="88"/>
      <c r="F10" s="88"/>
      <c r="G10" s="105"/>
      <c r="H10" s="9"/>
    </row>
    <row r="11" spans="1:8" s="6" customFormat="1" ht="18">
      <c r="A11" s="85"/>
      <c r="B11" s="86"/>
      <c r="C11" s="87"/>
      <c r="D11" s="87"/>
      <c r="E11" s="88"/>
      <c r="F11" s="88"/>
      <c r="G11" s="105"/>
      <c r="H11" s="9"/>
    </row>
    <row r="12" spans="1:8" s="6" customFormat="1" ht="18">
      <c r="A12" s="85"/>
      <c r="B12" s="86"/>
      <c r="C12" s="87"/>
      <c r="D12" s="87"/>
      <c r="E12" s="88"/>
      <c r="F12" s="88"/>
      <c r="G12" s="105"/>
      <c r="H12" s="9"/>
    </row>
    <row r="13" spans="1:8" s="6" customFormat="1" ht="18">
      <c r="A13" s="85"/>
      <c r="B13" s="86"/>
      <c r="C13" s="87"/>
      <c r="D13" s="87"/>
      <c r="E13" s="88"/>
      <c r="F13" s="88"/>
      <c r="G13" s="105"/>
      <c r="H13" s="9"/>
    </row>
    <row r="14" spans="1:8" s="6" customFormat="1" ht="18">
      <c r="A14" s="85"/>
      <c r="B14" s="86"/>
      <c r="C14" s="87"/>
      <c r="D14" s="87"/>
      <c r="E14" s="88"/>
      <c r="F14" s="88"/>
      <c r="G14" s="105"/>
      <c r="H14" s="9"/>
    </row>
    <row r="15" spans="1:8" s="6" customFormat="1" ht="18">
      <c r="A15" s="85"/>
      <c r="B15" s="86"/>
      <c r="C15" s="87"/>
      <c r="D15" s="87"/>
      <c r="E15" s="88"/>
      <c r="F15" s="88"/>
      <c r="G15" s="105"/>
      <c r="H15" s="9"/>
    </row>
    <row r="16" spans="1:8" s="6" customFormat="1" ht="18">
      <c r="A16" s="85"/>
      <c r="B16" s="86"/>
      <c r="C16" s="87"/>
      <c r="D16" s="87"/>
      <c r="E16" s="88"/>
      <c r="F16" s="88"/>
      <c r="G16" s="105"/>
      <c r="H16" s="9"/>
    </row>
    <row r="17" spans="1:8" s="6" customFormat="1" ht="18">
      <c r="A17" s="85"/>
      <c r="B17" s="86"/>
      <c r="C17" s="87"/>
      <c r="D17" s="87"/>
      <c r="E17" s="88"/>
      <c r="F17" s="88"/>
      <c r="G17" s="105"/>
      <c r="H17" s="9"/>
    </row>
    <row r="18" spans="1:8" s="6" customFormat="1" ht="18">
      <c r="A18" s="85"/>
      <c r="B18" s="86"/>
      <c r="C18" s="87"/>
      <c r="D18" s="87"/>
      <c r="E18" s="88"/>
      <c r="F18" s="88"/>
      <c r="G18" s="105"/>
      <c r="H18" s="9"/>
    </row>
    <row r="19" spans="1:8" s="6" customFormat="1" ht="18">
      <c r="A19" s="85"/>
      <c r="B19" s="86"/>
      <c r="C19" s="87"/>
      <c r="D19" s="87"/>
      <c r="E19" s="88"/>
      <c r="F19" s="88"/>
      <c r="G19" s="105"/>
      <c r="H19" s="9"/>
    </row>
    <row r="20" spans="1:8" s="6" customFormat="1" ht="18">
      <c r="A20" s="85"/>
      <c r="B20" s="86"/>
      <c r="C20" s="87"/>
      <c r="D20" s="87"/>
      <c r="E20" s="88"/>
      <c r="F20" s="88"/>
      <c r="G20" s="105"/>
      <c r="H20" s="9"/>
    </row>
    <row r="21" spans="1:8" s="6" customFormat="1" ht="18">
      <c r="A21" s="85"/>
      <c r="B21" s="86"/>
      <c r="C21" s="87"/>
      <c r="D21" s="87"/>
      <c r="E21" s="88"/>
      <c r="F21" s="88"/>
      <c r="G21" s="105"/>
      <c r="H21" s="9"/>
    </row>
    <row r="22" spans="1:8" s="6" customFormat="1" ht="18">
      <c r="A22" s="85"/>
      <c r="B22" s="86"/>
      <c r="C22" s="87"/>
      <c r="D22" s="87"/>
      <c r="E22" s="88"/>
      <c r="F22" s="88"/>
      <c r="G22" s="105"/>
      <c r="H22" s="9"/>
    </row>
    <row r="23" spans="1:8" s="6" customFormat="1" ht="18">
      <c r="A23" s="85"/>
      <c r="B23" s="86"/>
      <c r="C23" s="87"/>
      <c r="D23" s="87"/>
      <c r="E23" s="88"/>
      <c r="F23" s="88"/>
      <c r="G23" s="105"/>
      <c r="H23" s="9"/>
    </row>
    <row r="24" spans="1:8" s="6" customFormat="1" ht="18">
      <c r="A24" s="85"/>
      <c r="B24" s="86"/>
      <c r="C24" s="87"/>
      <c r="D24" s="87"/>
      <c r="E24" s="88"/>
      <c r="F24" s="88"/>
      <c r="G24" s="105"/>
      <c r="H24" s="9"/>
    </row>
    <row r="25" spans="1:8" s="6" customFormat="1" ht="18">
      <c r="A25" s="89"/>
      <c r="B25" s="90"/>
      <c r="C25" s="91"/>
      <c r="D25" s="91"/>
      <c r="E25" s="92"/>
      <c r="F25" s="92"/>
      <c r="G25" s="108"/>
      <c r="H25" s="12"/>
    </row>
    <row r="27" spans="1:2" ht="12.75">
      <c r="A27" s="78"/>
      <c r="B27" t="s">
        <v>30</v>
      </c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I27"/>
  <sheetViews>
    <sheetView workbookViewId="0" topLeftCell="F3">
      <selection activeCell="C11" sqref="C11"/>
    </sheetView>
  </sheetViews>
  <sheetFormatPr defaultColWidth="11.421875" defaultRowHeight="12.75"/>
  <cols>
    <col min="1" max="1" width="9.00390625" style="0" customWidth="1"/>
    <col min="2" max="2" width="31.421875" style="0" customWidth="1"/>
    <col min="3" max="3" width="8.7109375" style="1" customWidth="1"/>
    <col min="4" max="4" width="7.57421875" style="1" customWidth="1"/>
    <col min="5" max="5" width="7.28125" style="1" customWidth="1"/>
    <col min="6" max="6" width="37.140625" style="1" customWidth="1"/>
    <col min="7" max="7" width="12.57421875" style="1" customWidth="1"/>
    <col min="8" max="8" width="14.00390625" style="1" customWidth="1"/>
    <col min="9" max="9" width="12.140625" style="0" customWidth="1"/>
    <col min="10" max="10" width="0.13671875" style="0" customWidth="1"/>
  </cols>
  <sheetData>
    <row r="1" ht="12.75"/>
    <row r="2" ht="12.75"/>
    <row r="3" ht="12.75"/>
    <row r="4" ht="12.75"/>
    <row r="5" ht="12.75"/>
    <row r="6" ht="59.25" customHeight="1"/>
    <row r="7" spans="1:9" s="25" customFormat="1" ht="39.75" customHeight="1">
      <c r="A7" s="193" t="s">
        <v>97</v>
      </c>
      <c r="B7" s="194" t="s">
        <v>28</v>
      </c>
      <c r="C7" s="77" t="s">
        <v>98</v>
      </c>
      <c r="D7" s="79" t="s">
        <v>0</v>
      </c>
      <c r="E7" s="79" t="s">
        <v>29</v>
      </c>
      <c r="F7" s="117" t="s">
        <v>48</v>
      </c>
      <c r="G7" s="117" t="s">
        <v>49</v>
      </c>
      <c r="H7" s="33" t="s">
        <v>50</v>
      </c>
      <c r="I7" s="119" t="s">
        <v>51</v>
      </c>
    </row>
    <row r="8" spans="1:9" s="6" customFormat="1" ht="18">
      <c r="A8" s="81"/>
      <c r="B8" s="82"/>
      <c r="C8" s="83"/>
      <c r="D8" s="83"/>
      <c r="E8" s="84"/>
      <c r="F8" s="84"/>
      <c r="G8" s="124"/>
      <c r="H8" s="125"/>
      <c r="I8" s="151">
        <f>H8-G8</f>
        <v>0</v>
      </c>
    </row>
    <row r="9" spans="1:9" s="6" customFormat="1" ht="18">
      <c r="A9" s="85"/>
      <c r="B9" s="86"/>
      <c r="C9" s="87"/>
      <c r="D9" s="87"/>
      <c r="E9" s="88"/>
      <c r="F9" s="88"/>
      <c r="G9" s="120"/>
      <c r="H9" s="121"/>
      <c r="I9" s="152">
        <f aca="true" t="shared" si="0" ref="I9:I25">H9-G9</f>
        <v>0</v>
      </c>
    </row>
    <row r="10" spans="1:9" s="6" customFormat="1" ht="18">
      <c r="A10" s="85"/>
      <c r="B10" s="86"/>
      <c r="C10" s="87"/>
      <c r="D10" s="87"/>
      <c r="E10" s="88"/>
      <c r="F10" s="88"/>
      <c r="G10" s="120"/>
      <c r="H10" s="121"/>
      <c r="I10" s="152">
        <f t="shared" si="0"/>
        <v>0</v>
      </c>
    </row>
    <row r="11" spans="1:9" s="6" customFormat="1" ht="18">
      <c r="A11" s="85"/>
      <c r="B11" s="86"/>
      <c r="C11" s="87"/>
      <c r="D11" s="87"/>
      <c r="E11" s="88"/>
      <c r="F11" s="88"/>
      <c r="G11" s="120"/>
      <c r="H11" s="121"/>
      <c r="I11" s="152">
        <f t="shared" si="0"/>
        <v>0</v>
      </c>
    </row>
    <row r="12" spans="1:9" s="6" customFormat="1" ht="18">
      <c r="A12" s="85"/>
      <c r="B12" s="86"/>
      <c r="C12" s="87"/>
      <c r="D12" s="87"/>
      <c r="E12" s="88"/>
      <c r="F12" s="88"/>
      <c r="G12" s="120"/>
      <c r="H12" s="121"/>
      <c r="I12" s="152">
        <f t="shared" si="0"/>
        <v>0</v>
      </c>
    </row>
    <row r="13" spans="1:9" s="6" customFormat="1" ht="18">
      <c r="A13" s="85"/>
      <c r="B13" s="86"/>
      <c r="C13" s="87"/>
      <c r="D13" s="87"/>
      <c r="E13" s="88"/>
      <c r="F13" s="88"/>
      <c r="G13" s="120"/>
      <c r="H13" s="121"/>
      <c r="I13" s="152">
        <f t="shared" si="0"/>
        <v>0</v>
      </c>
    </row>
    <row r="14" spans="1:9" s="6" customFormat="1" ht="18">
      <c r="A14" s="85"/>
      <c r="B14" s="86"/>
      <c r="C14" s="87"/>
      <c r="D14" s="87"/>
      <c r="E14" s="88"/>
      <c r="F14" s="88"/>
      <c r="G14" s="120"/>
      <c r="H14" s="121"/>
      <c r="I14" s="152">
        <f t="shared" si="0"/>
        <v>0</v>
      </c>
    </row>
    <row r="15" spans="1:9" s="6" customFormat="1" ht="18">
      <c r="A15" s="85"/>
      <c r="B15" s="86"/>
      <c r="C15" s="87"/>
      <c r="D15" s="87"/>
      <c r="E15" s="88"/>
      <c r="F15" s="88"/>
      <c r="G15" s="120"/>
      <c r="H15" s="121"/>
      <c r="I15" s="152">
        <f t="shared" si="0"/>
        <v>0</v>
      </c>
    </row>
    <row r="16" spans="1:9" s="6" customFormat="1" ht="18">
      <c r="A16" s="85"/>
      <c r="B16" s="86"/>
      <c r="C16" s="87"/>
      <c r="D16" s="87"/>
      <c r="E16" s="88"/>
      <c r="F16" s="88"/>
      <c r="G16" s="120"/>
      <c r="H16" s="121"/>
      <c r="I16" s="152">
        <f t="shared" si="0"/>
        <v>0</v>
      </c>
    </row>
    <row r="17" spans="1:9" s="6" customFormat="1" ht="18">
      <c r="A17" s="85"/>
      <c r="B17" s="86"/>
      <c r="C17" s="87"/>
      <c r="D17" s="87"/>
      <c r="E17" s="88"/>
      <c r="F17" s="88"/>
      <c r="G17" s="120"/>
      <c r="H17" s="121"/>
      <c r="I17" s="152">
        <f t="shared" si="0"/>
        <v>0</v>
      </c>
    </row>
    <row r="18" spans="1:9" s="6" customFormat="1" ht="18">
      <c r="A18" s="85"/>
      <c r="B18" s="86"/>
      <c r="C18" s="87"/>
      <c r="D18" s="87"/>
      <c r="E18" s="88"/>
      <c r="F18" s="88"/>
      <c r="G18" s="120"/>
      <c r="H18" s="121"/>
      <c r="I18" s="152">
        <f t="shared" si="0"/>
        <v>0</v>
      </c>
    </row>
    <row r="19" spans="1:9" s="6" customFormat="1" ht="18">
      <c r="A19" s="85"/>
      <c r="B19" s="86"/>
      <c r="C19" s="87"/>
      <c r="D19" s="87"/>
      <c r="E19" s="88"/>
      <c r="F19" s="88"/>
      <c r="G19" s="120"/>
      <c r="H19" s="121"/>
      <c r="I19" s="152">
        <f t="shared" si="0"/>
        <v>0</v>
      </c>
    </row>
    <row r="20" spans="1:9" s="6" customFormat="1" ht="18">
      <c r="A20" s="85"/>
      <c r="B20" s="86"/>
      <c r="C20" s="87"/>
      <c r="D20" s="87"/>
      <c r="E20" s="88"/>
      <c r="F20" s="88"/>
      <c r="G20" s="120"/>
      <c r="H20" s="121"/>
      <c r="I20" s="152">
        <f t="shared" si="0"/>
        <v>0</v>
      </c>
    </row>
    <row r="21" spans="1:9" s="6" customFormat="1" ht="18">
      <c r="A21" s="85"/>
      <c r="B21" s="86"/>
      <c r="C21" s="87"/>
      <c r="D21" s="87"/>
      <c r="E21" s="88"/>
      <c r="F21" s="88"/>
      <c r="G21" s="120"/>
      <c r="H21" s="121"/>
      <c r="I21" s="152">
        <f t="shared" si="0"/>
        <v>0</v>
      </c>
    </row>
    <row r="22" spans="1:9" s="6" customFormat="1" ht="18">
      <c r="A22" s="85"/>
      <c r="B22" s="86"/>
      <c r="C22" s="87"/>
      <c r="D22" s="87"/>
      <c r="E22" s="88"/>
      <c r="F22" s="88"/>
      <c r="G22" s="120"/>
      <c r="H22" s="121"/>
      <c r="I22" s="152">
        <f t="shared" si="0"/>
        <v>0</v>
      </c>
    </row>
    <row r="23" spans="1:9" s="6" customFormat="1" ht="18">
      <c r="A23" s="85"/>
      <c r="B23" s="86"/>
      <c r="C23" s="87"/>
      <c r="D23" s="87"/>
      <c r="E23" s="88"/>
      <c r="F23" s="88"/>
      <c r="G23" s="120"/>
      <c r="H23" s="121"/>
      <c r="I23" s="152">
        <f t="shared" si="0"/>
        <v>0</v>
      </c>
    </row>
    <row r="24" spans="1:9" s="6" customFormat="1" ht="18">
      <c r="A24" s="85"/>
      <c r="B24" s="86"/>
      <c r="C24" s="87"/>
      <c r="D24" s="87"/>
      <c r="E24" s="88"/>
      <c r="F24" s="88"/>
      <c r="G24" s="120"/>
      <c r="H24" s="121"/>
      <c r="I24" s="152">
        <f t="shared" si="0"/>
        <v>0</v>
      </c>
    </row>
    <row r="25" spans="1:9" s="6" customFormat="1" ht="18">
      <c r="A25" s="89"/>
      <c r="B25" s="90"/>
      <c r="C25" s="91"/>
      <c r="D25" s="91"/>
      <c r="E25" s="92"/>
      <c r="F25" s="92"/>
      <c r="G25" s="122"/>
      <c r="H25" s="123"/>
      <c r="I25" s="153">
        <f t="shared" si="0"/>
        <v>0</v>
      </c>
    </row>
    <row r="27" spans="1:2" ht="12.75">
      <c r="A27" s="78"/>
      <c r="B27" t="s">
        <v>30</v>
      </c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L28"/>
  <sheetViews>
    <sheetView zoomScale="75" zoomScaleNormal="75" workbookViewId="0" topLeftCell="A3">
      <selection activeCell="B9" sqref="B9"/>
    </sheetView>
  </sheetViews>
  <sheetFormatPr defaultColWidth="11.421875" defaultRowHeight="12.75"/>
  <cols>
    <col min="1" max="1" width="9.00390625" style="0" customWidth="1"/>
    <col min="2" max="2" width="20.8515625" style="0" customWidth="1"/>
    <col min="3" max="3" width="8.7109375" style="1" customWidth="1"/>
    <col min="4" max="4" width="9.421875" style="1" customWidth="1"/>
    <col min="5" max="5" width="10.140625" style="1" customWidth="1"/>
    <col min="6" max="6" width="10.7109375" style="1" customWidth="1"/>
    <col min="7" max="7" width="13.00390625" style="1" customWidth="1"/>
    <col min="8" max="8" width="10.421875" style="0" customWidth="1"/>
    <col min="9" max="9" width="12.57421875" style="0" customWidth="1"/>
    <col min="10" max="10" width="14.28125" style="0" customWidth="1"/>
    <col min="11" max="11" width="17.57421875" style="0" customWidth="1"/>
    <col min="12" max="12" width="11.8515625" style="0" customWidth="1"/>
  </cols>
  <sheetData>
    <row r="1" ht="12.75"/>
    <row r="2" ht="12.75"/>
    <row r="3" ht="12.75"/>
    <row r="4" ht="12.75"/>
    <row r="5" ht="12.75"/>
    <row r="6" ht="84" customHeight="1"/>
    <row r="7" spans="4:6" ht="26.25" customHeight="1">
      <c r="D7" s="206" t="s">
        <v>143</v>
      </c>
      <c r="E7" s="207"/>
      <c r="F7" s="208"/>
    </row>
    <row r="8" spans="1:12" s="25" customFormat="1" ht="118.5" customHeight="1">
      <c r="A8" s="193" t="s">
        <v>97</v>
      </c>
      <c r="B8" s="194" t="s">
        <v>28</v>
      </c>
      <c r="C8" s="77" t="s">
        <v>98</v>
      </c>
      <c r="D8" s="117" t="s">
        <v>85</v>
      </c>
      <c r="E8" s="132" t="s">
        <v>86</v>
      </c>
      <c r="F8" s="117" t="s">
        <v>87</v>
      </c>
      <c r="G8" s="117" t="s">
        <v>144</v>
      </c>
      <c r="H8" s="117" t="s">
        <v>145</v>
      </c>
      <c r="I8" s="133" t="s">
        <v>146</v>
      </c>
      <c r="J8" s="117" t="s">
        <v>147</v>
      </c>
      <c r="K8" s="150" t="s">
        <v>148</v>
      </c>
      <c r="L8" s="119" t="s">
        <v>149</v>
      </c>
    </row>
    <row r="9" spans="1:12" s="6" customFormat="1" ht="18">
      <c r="A9" s="81"/>
      <c r="B9" s="82"/>
      <c r="C9" s="83"/>
      <c r="D9" s="102"/>
      <c r="E9" s="102"/>
      <c r="F9" s="102"/>
      <c r="G9" s="102"/>
      <c r="H9" s="103"/>
      <c r="I9" s="127"/>
      <c r="J9" s="127"/>
      <c r="K9" s="127"/>
      <c r="L9" s="104"/>
    </row>
    <row r="10" spans="1:12" s="6" customFormat="1" ht="18">
      <c r="A10" s="85"/>
      <c r="B10" s="86"/>
      <c r="C10" s="87"/>
      <c r="D10" s="105"/>
      <c r="E10" s="105"/>
      <c r="F10" s="105"/>
      <c r="G10" s="105"/>
      <c r="H10" s="106"/>
      <c r="I10" s="128"/>
      <c r="J10" s="128"/>
      <c r="K10" s="128"/>
      <c r="L10" s="107"/>
    </row>
    <row r="11" spans="1:12" s="6" customFormat="1" ht="18">
      <c r="A11" s="85"/>
      <c r="B11" s="86"/>
      <c r="C11" s="87"/>
      <c r="D11" s="105"/>
      <c r="E11" s="105"/>
      <c r="F11" s="105"/>
      <c r="G11" s="105"/>
      <c r="H11" s="106"/>
      <c r="I11" s="128"/>
      <c r="J11" s="128"/>
      <c r="K11" s="128"/>
      <c r="L11" s="107"/>
    </row>
    <row r="12" spans="1:12" s="6" customFormat="1" ht="18">
      <c r="A12" s="85"/>
      <c r="B12" s="86"/>
      <c r="C12" s="87"/>
      <c r="D12" s="105"/>
      <c r="E12" s="105"/>
      <c r="F12" s="105"/>
      <c r="G12" s="105"/>
      <c r="H12" s="106"/>
      <c r="I12" s="128"/>
      <c r="J12" s="128"/>
      <c r="K12" s="128"/>
      <c r="L12" s="107"/>
    </row>
    <row r="13" spans="1:12" s="6" customFormat="1" ht="18">
      <c r="A13" s="85"/>
      <c r="B13" s="86"/>
      <c r="C13" s="87"/>
      <c r="D13" s="105"/>
      <c r="E13" s="105"/>
      <c r="F13" s="105"/>
      <c r="G13" s="105"/>
      <c r="H13" s="106"/>
      <c r="I13" s="128"/>
      <c r="J13" s="128"/>
      <c r="K13" s="128"/>
      <c r="L13" s="107"/>
    </row>
    <row r="14" spans="1:12" s="6" customFormat="1" ht="18">
      <c r="A14" s="85"/>
      <c r="B14" s="86"/>
      <c r="C14" s="87"/>
      <c r="D14" s="105"/>
      <c r="E14" s="105"/>
      <c r="F14" s="105"/>
      <c r="G14" s="105"/>
      <c r="H14" s="106"/>
      <c r="I14" s="128"/>
      <c r="J14" s="128"/>
      <c r="K14" s="128"/>
      <c r="L14" s="107"/>
    </row>
    <row r="15" spans="1:12" s="6" customFormat="1" ht="17.25" customHeight="1">
      <c r="A15" s="85"/>
      <c r="B15" s="86"/>
      <c r="C15" s="87"/>
      <c r="D15" s="105"/>
      <c r="E15" s="105"/>
      <c r="F15" s="105"/>
      <c r="G15" s="105"/>
      <c r="H15" s="106"/>
      <c r="I15" s="128"/>
      <c r="J15" s="128"/>
      <c r="K15" s="128"/>
      <c r="L15" s="107"/>
    </row>
    <row r="16" spans="1:12" s="6" customFormat="1" ht="17.25" customHeight="1">
      <c r="A16" s="85"/>
      <c r="B16" s="86"/>
      <c r="C16" s="87"/>
      <c r="D16" s="105"/>
      <c r="E16" s="105"/>
      <c r="F16" s="105"/>
      <c r="G16" s="105"/>
      <c r="H16" s="106"/>
      <c r="I16" s="128"/>
      <c r="J16" s="128"/>
      <c r="K16" s="128"/>
      <c r="L16" s="107"/>
    </row>
    <row r="17" spans="1:12" s="6" customFormat="1" ht="17.25" customHeight="1">
      <c r="A17" s="85"/>
      <c r="B17" s="86"/>
      <c r="C17" s="87"/>
      <c r="D17" s="105"/>
      <c r="E17" s="105"/>
      <c r="F17" s="105"/>
      <c r="G17" s="105"/>
      <c r="H17" s="106"/>
      <c r="I17" s="128"/>
      <c r="J17" s="128"/>
      <c r="K17" s="128"/>
      <c r="L17" s="107"/>
    </row>
    <row r="18" spans="1:12" s="6" customFormat="1" ht="17.25" customHeight="1">
      <c r="A18" s="85"/>
      <c r="B18" s="86"/>
      <c r="C18" s="87"/>
      <c r="D18" s="105"/>
      <c r="E18" s="105"/>
      <c r="F18" s="105"/>
      <c r="G18" s="105"/>
      <c r="H18" s="106"/>
      <c r="I18" s="128"/>
      <c r="J18" s="128"/>
      <c r="K18" s="128"/>
      <c r="L18" s="107"/>
    </row>
    <row r="19" spans="1:12" s="6" customFormat="1" ht="18">
      <c r="A19" s="85"/>
      <c r="B19" s="86"/>
      <c r="C19" s="87"/>
      <c r="D19" s="105"/>
      <c r="E19" s="105"/>
      <c r="F19" s="105"/>
      <c r="G19" s="105"/>
      <c r="H19" s="106"/>
      <c r="I19" s="128"/>
      <c r="J19" s="128"/>
      <c r="K19" s="128"/>
      <c r="L19" s="107"/>
    </row>
    <row r="20" spans="1:12" s="6" customFormat="1" ht="18">
      <c r="A20" s="85"/>
      <c r="B20" s="86"/>
      <c r="C20" s="87"/>
      <c r="D20" s="105"/>
      <c r="E20" s="105"/>
      <c r="F20" s="105"/>
      <c r="G20" s="105"/>
      <c r="H20" s="106"/>
      <c r="I20" s="128"/>
      <c r="J20" s="128"/>
      <c r="K20" s="128"/>
      <c r="L20" s="107"/>
    </row>
    <row r="21" spans="1:12" s="6" customFormat="1" ht="18">
      <c r="A21" s="89"/>
      <c r="B21" s="175"/>
      <c r="C21" s="91"/>
      <c r="D21" s="108"/>
      <c r="E21" s="108"/>
      <c r="F21" s="108"/>
      <c r="G21" s="108"/>
      <c r="H21" s="109"/>
      <c r="I21" s="129"/>
      <c r="J21" s="129"/>
      <c r="K21" s="129"/>
      <c r="L21" s="110"/>
    </row>
    <row r="22" ht="12.75">
      <c r="B22" s="176"/>
    </row>
    <row r="23" spans="1:2" ht="12.75">
      <c r="A23" s="78"/>
      <c r="B23" s="177" t="s">
        <v>30</v>
      </c>
    </row>
    <row r="24" ht="12.75">
      <c r="B24" s="178"/>
    </row>
    <row r="25" ht="12.75">
      <c r="B25" s="178"/>
    </row>
    <row r="26" ht="12.75">
      <c r="B26" s="178"/>
    </row>
    <row r="27" ht="12.75">
      <c r="B27" s="178"/>
    </row>
    <row r="28" ht="12.75">
      <c r="B28" s="177"/>
    </row>
  </sheetData>
  <mergeCells count="1">
    <mergeCell ref="D7:F7"/>
  </mergeCells>
  <printOptions/>
  <pageMargins left="0.57" right="0.75" top="0.38" bottom="1" header="0.18" footer="0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J25"/>
  <sheetViews>
    <sheetView workbookViewId="0" topLeftCell="C4">
      <selection activeCell="F8" sqref="F8"/>
    </sheetView>
  </sheetViews>
  <sheetFormatPr defaultColWidth="11.421875" defaultRowHeight="12.75"/>
  <cols>
    <col min="1" max="1" width="9.00390625" style="0" customWidth="1"/>
    <col min="2" max="2" width="66.57421875" style="0" customWidth="1"/>
    <col min="3" max="3" width="9.421875" style="1" customWidth="1"/>
    <col min="4" max="4" width="18.140625" style="1" customWidth="1"/>
    <col min="5" max="5" width="17.8515625" style="1" customWidth="1"/>
    <col min="6" max="6" width="19.8515625" style="1" customWidth="1"/>
    <col min="7" max="7" width="14.7109375" style="1" customWidth="1"/>
    <col min="8" max="8" width="14.7109375" style="0" customWidth="1"/>
    <col min="9" max="9" width="20.28125" style="0" customWidth="1"/>
    <col min="10" max="10" width="24.57421875" style="0" customWidth="1"/>
  </cols>
  <sheetData>
    <row r="1" ht="12.75"/>
    <row r="2" ht="12.75"/>
    <row r="3" ht="12.75"/>
    <row r="4" ht="12.75"/>
    <row r="5" ht="12.75"/>
    <row r="6" ht="59.25" customHeight="1"/>
    <row r="7" ht="20.25" customHeight="1"/>
    <row r="8" spans="1:10" s="25" customFormat="1" ht="97.5" customHeight="1">
      <c r="A8" s="193" t="s">
        <v>97</v>
      </c>
      <c r="B8" s="194" t="s">
        <v>28</v>
      </c>
      <c r="C8" s="77" t="s">
        <v>98</v>
      </c>
      <c r="D8" s="117" t="s">
        <v>150</v>
      </c>
      <c r="E8" s="132" t="s">
        <v>151</v>
      </c>
      <c r="F8" s="131" t="s">
        <v>152</v>
      </c>
      <c r="G8"/>
      <c r="H8"/>
      <c r="I8"/>
      <c r="J8"/>
    </row>
    <row r="9" spans="1:10" s="6" customFormat="1" ht="18">
      <c r="A9" s="81"/>
      <c r="B9" s="82"/>
      <c r="C9" s="83"/>
      <c r="D9" s="102"/>
      <c r="E9" s="102"/>
      <c r="F9" s="138"/>
      <c r="G9"/>
      <c r="H9"/>
      <c r="I9"/>
      <c r="J9"/>
    </row>
    <row r="10" spans="1:10" s="6" customFormat="1" ht="18">
      <c r="A10" s="85"/>
      <c r="B10" s="86"/>
      <c r="C10" s="87"/>
      <c r="D10" s="105"/>
      <c r="E10" s="105"/>
      <c r="F10" s="139"/>
      <c r="G10"/>
      <c r="H10"/>
      <c r="I10"/>
      <c r="J10"/>
    </row>
    <row r="11" spans="1:10" s="6" customFormat="1" ht="18">
      <c r="A11" s="85"/>
      <c r="B11" s="86"/>
      <c r="C11" s="87"/>
      <c r="D11" s="105"/>
      <c r="E11" s="105"/>
      <c r="F11" s="139"/>
      <c r="G11"/>
      <c r="H11"/>
      <c r="I11"/>
      <c r="J11"/>
    </row>
    <row r="12" spans="1:10" s="6" customFormat="1" ht="18">
      <c r="A12" s="85"/>
      <c r="B12" s="86"/>
      <c r="C12" s="87"/>
      <c r="D12" s="105"/>
      <c r="E12" s="105"/>
      <c r="F12" s="139"/>
      <c r="G12"/>
      <c r="H12"/>
      <c r="I12"/>
      <c r="J12"/>
    </row>
    <row r="13" spans="1:10" s="6" customFormat="1" ht="18">
      <c r="A13" s="85"/>
      <c r="B13" s="86"/>
      <c r="C13" s="87"/>
      <c r="D13" s="105"/>
      <c r="E13" s="105"/>
      <c r="F13" s="139"/>
      <c r="G13"/>
      <c r="H13"/>
      <c r="I13"/>
      <c r="J13"/>
    </row>
    <row r="14" spans="1:10" s="6" customFormat="1" ht="18">
      <c r="A14" s="85"/>
      <c r="B14" s="86"/>
      <c r="C14" s="87"/>
      <c r="D14" s="105"/>
      <c r="E14" s="105"/>
      <c r="F14" s="139"/>
      <c r="G14"/>
      <c r="H14"/>
      <c r="I14"/>
      <c r="J14"/>
    </row>
    <row r="15" spans="1:10" s="6" customFormat="1" ht="18">
      <c r="A15" s="85"/>
      <c r="B15" s="86"/>
      <c r="C15" s="87"/>
      <c r="D15" s="105"/>
      <c r="E15" s="105"/>
      <c r="F15" s="139"/>
      <c r="G15"/>
      <c r="H15"/>
      <c r="I15"/>
      <c r="J15"/>
    </row>
    <row r="16" spans="1:10" s="6" customFormat="1" ht="18">
      <c r="A16" s="85"/>
      <c r="B16" s="86"/>
      <c r="C16" s="87"/>
      <c r="D16" s="105"/>
      <c r="E16" s="105"/>
      <c r="F16" s="139"/>
      <c r="G16"/>
      <c r="H16"/>
      <c r="I16"/>
      <c r="J16"/>
    </row>
    <row r="17" spans="1:10" s="6" customFormat="1" ht="18">
      <c r="A17" s="85"/>
      <c r="B17" s="86"/>
      <c r="C17" s="87"/>
      <c r="D17" s="105"/>
      <c r="E17" s="105"/>
      <c r="F17" s="139"/>
      <c r="G17"/>
      <c r="H17"/>
      <c r="I17"/>
      <c r="J17"/>
    </row>
    <row r="18" spans="1:10" s="6" customFormat="1" ht="18">
      <c r="A18" s="85"/>
      <c r="B18" s="86"/>
      <c r="C18" s="87"/>
      <c r="D18" s="105"/>
      <c r="E18" s="105"/>
      <c r="F18" s="139"/>
      <c r="G18"/>
      <c r="H18"/>
      <c r="I18"/>
      <c r="J18"/>
    </row>
    <row r="19" spans="1:10" s="6" customFormat="1" ht="18">
      <c r="A19" s="85"/>
      <c r="B19" s="86"/>
      <c r="C19" s="87"/>
      <c r="D19" s="105"/>
      <c r="E19" s="105"/>
      <c r="F19" s="139"/>
      <c r="G19"/>
      <c r="H19"/>
      <c r="I19"/>
      <c r="J19"/>
    </row>
    <row r="20" spans="1:10" s="6" customFormat="1" ht="18">
      <c r="A20" s="85"/>
      <c r="B20" s="86"/>
      <c r="C20" s="87"/>
      <c r="D20" s="105"/>
      <c r="E20" s="105"/>
      <c r="F20" s="139"/>
      <c r="G20"/>
      <c r="H20"/>
      <c r="I20"/>
      <c r="J20"/>
    </row>
    <row r="21" spans="1:10" s="6" customFormat="1" ht="18">
      <c r="A21" s="85"/>
      <c r="B21" s="175"/>
      <c r="C21" s="87"/>
      <c r="D21" s="105"/>
      <c r="E21" s="105"/>
      <c r="F21" s="139"/>
      <c r="G21"/>
      <c r="H21"/>
      <c r="I21"/>
      <c r="J21"/>
    </row>
    <row r="22" spans="1:10" s="6" customFormat="1" ht="18">
      <c r="A22" s="85"/>
      <c r="B22" s="40"/>
      <c r="C22" s="87"/>
      <c r="D22" s="105"/>
      <c r="E22" s="105"/>
      <c r="F22" s="139"/>
      <c r="G22"/>
      <c r="H22"/>
      <c r="I22"/>
      <c r="J22"/>
    </row>
    <row r="23" spans="1:10" s="6" customFormat="1" ht="18">
      <c r="A23" s="89"/>
      <c r="B23" s="11"/>
      <c r="C23" s="91"/>
      <c r="D23" s="108"/>
      <c r="E23" s="108"/>
      <c r="F23" s="140"/>
      <c r="G23"/>
      <c r="H23"/>
      <c r="I23"/>
      <c r="J23"/>
    </row>
    <row r="25" spans="1:2" ht="12.75">
      <c r="A25" s="78"/>
      <c r="B25" s="177" t="s">
        <v>30</v>
      </c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J20"/>
  <sheetViews>
    <sheetView workbookViewId="0" topLeftCell="C1">
      <selection activeCell="B18" sqref="B18"/>
    </sheetView>
  </sheetViews>
  <sheetFormatPr defaultColWidth="11.421875" defaultRowHeight="12.75"/>
  <cols>
    <col min="1" max="1" width="9.00390625" style="0" customWidth="1"/>
    <col min="2" max="2" width="66.57421875" style="0" customWidth="1"/>
    <col min="3" max="3" width="8.7109375" style="1" customWidth="1"/>
    <col min="4" max="7" width="14.7109375" style="1" customWidth="1"/>
    <col min="8" max="8" width="14.7109375" style="0" customWidth="1"/>
    <col min="9" max="9" width="20.28125" style="0" customWidth="1"/>
    <col min="10" max="10" width="24.57421875" style="0" customWidth="1"/>
  </cols>
  <sheetData>
    <row r="1" ht="12.75"/>
    <row r="2" ht="12.75"/>
    <row r="3" ht="12.75"/>
    <row r="4" ht="12.75"/>
    <row r="5" ht="12.75"/>
    <row r="6" ht="59.25" customHeight="1"/>
    <row r="7" ht="8.25" customHeight="1"/>
    <row r="8" spans="1:10" s="25" customFormat="1" ht="97.5" customHeight="1">
      <c r="A8" s="193" t="s">
        <v>97</v>
      </c>
      <c r="B8" s="194" t="s">
        <v>28</v>
      </c>
      <c r="C8" s="77" t="s">
        <v>98</v>
      </c>
      <c r="D8" s="117" t="s">
        <v>153</v>
      </c>
      <c r="E8" s="132" t="s">
        <v>154</v>
      </c>
      <c r="F8" s="131" t="s">
        <v>155</v>
      </c>
      <c r="G8"/>
      <c r="H8"/>
      <c r="I8"/>
      <c r="J8"/>
    </row>
    <row r="9" spans="1:10" s="6" customFormat="1" ht="18">
      <c r="A9" s="81"/>
      <c r="B9" s="82"/>
      <c r="C9" s="83"/>
      <c r="D9" s="102"/>
      <c r="E9" s="102"/>
      <c r="F9" s="138"/>
      <c r="G9"/>
      <c r="H9"/>
      <c r="I9"/>
      <c r="J9"/>
    </row>
    <row r="10" spans="1:10" s="6" customFormat="1" ht="18">
      <c r="A10" s="85"/>
      <c r="B10" s="86"/>
      <c r="C10" s="87"/>
      <c r="D10" s="105"/>
      <c r="E10" s="105"/>
      <c r="F10" s="139"/>
      <c r="G10"/>
      <c r="H10"/>
      <c r="I10"/>
      <c r="J10"/>
    </row>
    <row r="11" spans="1:10" s="6" customFormat="1" ht="18">
      <c r="A11" s="85"/>
      <c r="B11" s="86"/>
      <c r="C11" s="87"/>
      <c r="D11" s="105"/>
      <c r="E11" s="105"/>
      <c r="F11" s="139"/>
      <c r="G11"/>
      <c r="H11"/>
      <c r="I11"/>
      <c r="J11"/>
    </row>
    <row r="12" spans="1:10" s="6" customFormat="1" ht="18">
      <c r="A12" s="85"/>
      <c r="B12" s="86"/>
      <c r="C12" s="87"/>
      <c r="D12" s="105"/>
      <c r="E12" s="105"/>
      <c r="F12" s="139"/>
      <c r="G12"/>
      <c r="H12"/>
      <c r="I12"/>
      <c r="J12"/>
    </row>
    <row r="13" spans="1:10" s="6" customFormat="1" ht="18">
      <c r="A13" s="85"/>
      <c r="B13" s="86"/>
      <c r="C13" s="87"/>
      <c r="D13" s="105"/>
      <c r="E13" s="105"/>
      <c r="F13" s="139"/>
      <c r="G13"/>
      <c r="H13"/>
      <c r="I13"/>
      <c r="J13"/>
    </row>
    <row r="14" spans="1:10" s="6" customFormat="1" ht="18">
      <c r="A14" s="85"/>
      <c r="B14" s="86"/>
      <c r="C14" s="87"/>
      <c r="D14" s="105"/>
      <c r="E14" s="105"/>
      <c r="F14" s="139"/>
      <c r="G14"/>
      <c r="H14"/>
      <c r="I14"/>
      <c r="J14"/>
    </row>
    <row r="15" spans="1:10" s="6" customFormat="1" ht="18">
      <c r="A15" s="85"/>
      <c r="B15" s="86"/>
      <c r="C15" s="87"/>
      <c r="D15" s="105"/>
      <c r="E15" s="105"/>
      <c r="F15" s="139"/>
      <c r="G15"/>
      <c r="H15"/>
      <c r="I15"/>
      <c r="J15"/>
    </row>
    <row r="16" spans="1:10" s="6" customFormat="1" ht="18">
      <c r="A16" s="85"/>
      <c r="B16" s="86"/>
      <c r="C16" s="87"/>
      <c r="D16" s="105"/>
      <c r="E16" s="105"/>
      <c r="F16" s="139"/>
      <c r="G16"/>
      <c r="H16"/>
      <c r="I16"/>
      <c r="J16"/>
    </row>
    <row r="17" spans="1:10" s="6" customFormat="1" ht="18">
      <c r="A17" s="85"/>
      <c r="B17" s="86"/>
      <c r="C17" s="87"/>
      <c r="D17" s="105"/>
      <c r="E17" s="105"/>
      <c r="F17" s="139"/>
      <c r="G17"/>
      <c r="H17"/>
      <c r="I17"/>
      <c r="J17"/>
    </row>
    <row r="18" spans="1:10" s="6" customFormat="1" ht="18">
      <c r="A18" s="85"/>
      <c r="B18" s="86"/>
      <c r="C18" s="87"/>
      <c r="D18" s="105"/>
      <c r="E18" s="105"/>
      <c r="F18" s="139"/>
      <c r="G18"/>
      <c r="H18"/>
      <c r="I18"/>
      <c r="J18"/>
    </row>
    <row r="19" spans="1:10" s="6" customFormat="1" ht="18">
      <c r="A19" s="89"/>
      <c r="B19" s="11"/>
      <c r="C19" s="91"/>
      <c r="D19" s="108"/>
      <c r="E19" s="108"/>
      <c r="F19" s="140"/>
      <c r="G19"/>
      <c r="H19"/>
      <c r="I19"/>
      <c r="J19"/>
    </row>
    <row r="20" spans="1:2" ht="12.75">
      <c r="A20" s="78"/>
      <c r="B20" s="177" t="s">
        <v>30</v>
      </c>
    </row>
  </sheetData>
  <printOptions/>
  <pageMargins left="0.55" right="0.75" top="0.3937007874015748" bottom="0.2" header="0.1968503937007874" footer="0.6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8:L32"/>
  <sheetViews>
    <sheetView zoomScale="75" zoomScaleNormal="75" workbookViewId="0" topLeftCell="C1">
      <selection activeCell="B31" sqref="B31"/>
    </sheetView>
  </sheetViews>
  <sheetFormatPr defaultColWidth="11.421875" defaultRowHeight="12.75"/>
  <cols>
    <col min="1" max="1" width="9.00390625" style="0" customWidth="1"/>
    <col min="2" max="2" width="57.28125" style="0" customWidth="1"/>
    <col min="3" max="3" width="8.7109375" style="1" customWidth="1"/>
    <col min="4" max="4" width="12.57421875" style="1" customWidth="1"/>
    <col min="5" max="5" width="13.8515625" style="1" customWidth="1"/>
    <col min="6" max="6" width="13.57421875" style="1" customWidth="1"/>
    <col min="7" max="7" width="16.421875" style="1" customWidth="1"/>
    <col min="8" max="8" width="13.57421875" style="1" customWidth="1"/>
    <col min="9" max="9" width="14.7109375" style="1" customWidth="1"/>
    <col min="10" max="10" width="14.7109375" style="0" customWidth="1"/>
    <col min="11" max="11" width="20.28125" style="0" customWidth="1"/>
    <col min="12" max="12" width="24.57421875" style="0" customWidth="1"/>
  </cols>
  <sheetData>
    <row r="1" ht="12.75"/>
    <row r="2" ht="12.75"/>
    <row r="3" ht="12.75"/>
    <row r="4" ht="12.75"/>
    <row r="5" ht="12.75"/>
    <row r="6" ht="59.25" customHeight="1"/>
    <row r="7" ht="20.25" customHeight="1"/>
    <row r="8" spans="1:12" s="25" customFormat="1" ht="118.5" customHeight="1">
      <c r="A8" s="193" t="s">
        <v>97</v>
      </c>
      <c r="B8" s="194" t="s">
        <v>28</v>
      </c>
      <c r="C8" s="77" t="s">
        <v>98</v>
      </c>
      <c r="D8" s="117" t="s">
        <v>156</v>
      </c>
      <c r="E8" s="117" t="s">
        <v>157</v>
      </c>
      <c r="F8" s="117" t="s">
        <v>158</v>
      </c>
      <c r="G8" s="117" t="s">
        <v>159</v>
      </c>
      <c r="H8" s="179" t="s">
        <v>160</v>
      </c>
      <c r="I8"/>
      <c r="J8"/>
      <c r="K8"/>
      <c r="L8"/>
    </row>
    <row r="9" spans="1:12" s="6" customFormat="1" ht="18">
      <c r="A9" s="81"/>
      <c r="B9" s="82"/>
      <c r="C9" s="83"/>
      <c r="D9" s="102"/>
      <c r="E9" s="102"/>
      <c r="F9" s="102"/>
      <c r="G9" s="102"/>
      <c r="H9" s="138"/>
      <c r="I9"/>
      <c r="J9"/>
      <c r="K9"/>
      <c r="L9"/>
    </row>
    <row r="10" spans="1:12" s="6" customFormat="1" ht="18">
      <c r="A10" s="85"/>
      <c r="B10" s="86"/>
      <c r="C10" s="87"/>
      <c r="D10" s="105"/>
      <c r="E10" s="105"/>
      <c r="F10" s="105"/>
      <c r="G10" s="105"/>
      <c r="H10" s="139"/>
      <c r="I10"/>
      <c r="J10"/>
      <c r="K10"/>
      <c r="L10"/>
    </row>
    <row r="11" spans="1:12" s="6" customFormat="1" ht="18">
      <c r="A11" s="85"/>
      <c r="B11" s="86"/>
      <c r="C11" s="87"/>
      <c r="D11" s="105"/>
      <c r="E11" s="105"/>
      <c r="F11" s="105"/>
      <c r="G11" s="105"/>
      <c r="H11" s="139"/>
      <c r="I11"/>
      <c r="J11"/>
      <c r="K11"/>
      <c r="L11"/>
    </row>
    <row r="12" spans="1:12" s="6" customFormat="1" ht="18">
      <c r="A12" s="85"/>
      <c r="B12" s="86"/>
      <c r="C12" s="87"/>
      <c r="D12" s="105"/>
      <c r="E12" s="105"/>
      <c r="F12" s="105"/>
      <c r="G12" s="105"/>
      <c r="H12" s="139"/>
      <c r="I12"/>
      <c r="J12"/>
      <c r="K12"/>
      <c r="L12"/>
    </row>
    <row r="13" spans="1:12" s="6" customFormat="1" ht="18">
      <c r="A13" s="85"/>
      <c r="B13" s="86"/>
      <c r="C13" s="87"/>
      <c r="D13" s="105"/>
      <c r="E13" s="105"/>
      <c r="F13" s="105"/>
      <c r="G13" s="105"/>
      <c r="H13" s="139"/>
      <c r="I13"/>
      <c r="J13"/>
      <c r="K13"/>
      <c r="L13"/>
    </row>
    <row r="14" spans="1:12" s="6" customFormat="1" ht="18">
      <c r="A14" s="85"/>
      <c r="B14" s="86"/>
      <c r="C14" s="87"/>
      <c r="D14" s="105"/>
      <c r="E14" s="105"/>
      <c r="F14" s="105"/>
      <c r="G14" s="105"/>
      <c r="H14" s="139"/>
      <c r="I14"/>
      <c r="J14"/>
      <c r="K14"/>
      <c r="L14"/>
    </row>
    <row r="15" spans="1:12" s="6" customFormat="1" ht="18">
      <c r="A15" s="85"/>
      <c r="B15" s="86"/>
      <c r="C15" s="87"/>
      <c r="D15" s="105"/>
      <c r="E15" s="105"/>
      <c r="F15" s="105"/>
      <c r="G15" s="105"/>
      <c r="H15" s="139"/>
      <c r="I15"/>
      <c r="J15"/>
      <c r="K15"/>
      <c r="L15"/>
    </row>
    <row r="16" spans="1:12" s="6" customFormat="1" ht="18">
      <c r="A16" s="85"/>
      <c r="B16" s="86"/>
      <c r="C16" s="87"/>
      <c r="D16" s="105"/>
      <c r="E16" s="105"/>
      <c r="F16" s="105"/>
      <c r="G16" s="105"/>
      <c r="H16" s="139"/>
      <c r="I16"/>
      <c r="J16"/>
      <c r="K16"/>
      <c r="L16"/>
    </row>
    <row r="17" spans="1:12" s="6" customFormat="1" ht="18">
      <c r="A17" s="85"/>
      <c r="B17" s="86"/>
      <c r="C17" s="87"/>
      <c r="D17" s="105"/>
      <c r="E17" s="105"/>
      <c r="F17" s="105"/>
      <c r="G17" s="105"/>
      <c r="H17" s="139"/>
      <c r="I17"/>
      <c r="J17"/>
      <c r="K17"/>
      <c r="L17"/>
    </row>
    <row r="18" spans="1:12" s="6" customFormat="1" ht="18">
      <c r="A18" s="85"/>
      <c r="B18" s="86"/>
      <c r="C18" s="87"/>
      <c r="D18" s="105"/>
      <c r="E18" s="105"/>
      <c r="F18" s="105"/>
      <c r="G18" s="105"/>
      <c r="H18" s="139"/>
      <c r="I18"/>
      <c r="J18"/>
      <c r="K18"/>
      <c r="L18"/>
    </row>
    <row r="19" spans="1:12" s="6" customFormat="1" ht="18">
      <c r="A19" s="85"/>
      <c r="B19" s="86"/>
      <c r="C19" s="87"/>
      <c r="D19" s="105"/>
      <c r="E19" s="105"/>
      <c r="F19" s="105"/>
      <c r="G19" s="105"/>
      <c r="H19" s="139"/>
      <c r="I19"/>
      <c r="J19"/>
      <c r="K19"/>
      <c r="L19"/>
    </row>
    <row r="20" spans="1:12" s="6" customFormat="1" ht="18">
      <c r="A20" s="85"/>
      <c r="B20" s="86"/>
      <c r="C20" s="87"/>
      <c r="D20" s="105"/>
      <c r="E20" s="105"/>
      <c r="F20" s="105"/>
      <c r="G20" s="105"/>
      <c r="H20" s="139"/>
      <c r="I20"/>
      <c r="J20"/>
      <c r="K20"/>
      <c r="L20"/>
    </row>
    <row r="21" spans="1:12" s="6" customFormat="1" ht="18">
      <c r="A21" s="85"/>
      <c r="B21" s="175"/>
      <c r="C21" s="87"/>
      <c r="D21" s="105"/>
      <c r="E21" s="105"/>
      <c r="F21" s="105"/>
      <c r="G21" s="105"/>
      <c r="H21" s="139"/>
      <c r="I21"/>
      <c r="J21"/>
      <c r="K21"/>
      <c r="L21"/>
    </row>
    <row r="22" spans="1:12" s="6" customFormat="1" ht="18">
      <c r="A22" s="85"/>
      <c r="B22" s="40"/>
      <c r="C22" s="87"/>
      <c r="D22" s="105"/>
      <c r="E22" s="105"/>
      <c r="F22" s="105"/>
      <c r="G22" s="105"/>
      <c r="H22" s="139"/>
      <c r="I22"/>
      <c r="J22"/>
      <c r="K22"/>
      <c r="L22"/>
    </row>
    <row r="23" spans="1:12" s="6" customFormat="1" ht="18">
      <c r="A23" s="89"/>
      <c r="B23" s="11"/>
      <c r="C23" s="91"/>
      <c r="D23" s="108"/>
      <c r="E23" s="108"/>
      <c r="F23" s="108"/>
      <c r="G23" s="108"/>
      <c r="H23" s="140"/>
      <c r="I23"/>
      <c r="J23"/>
      <c r="K23"/>
      <c r="L23"/>
    </row>
    <row r="25" spans="1:2" ht="12.75">
      <c r="A25" s="78"/>
      <c r="B25" s="177" t="s">
        <v>30</v>
      </c>
    </row>
    <row r="27" ht="2.25" customHeight="1"/>
    <row r="28" ht="12.75" hidden="1"/>
    <row r="29" ht="12.75" hidden="1"/>
    <row r="32" spans="3:9" s="177" customFormat="1" ht="12.75">
      <c r="C32" s="201"/>
      <c r="D32" s="201"/>
      <c r="E32" s="201"/>
      <c r="F32" s="201"/>
      <c r="G32" s="201"/>
      <c r="H32" s="201"/>
      <c r="I32" s="201"/>
    </row>
  </sheetData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8:L25"/>
  <sheetViews>
    <sheetView zoomScale="75" zoomScaleNormal="75" workbookViewId="0" topLeftCell="C3">
      <selection activeCell="I7" sqref="I7"/>
    </sheetView>
  </sheetViews>
  <sheetFormatPr defaultColWidth="11.421875" defaultRowHeight="12.75"/>
  <cols>
    <col min="1" max="1" width="9.00390625" style="0" customWidth="1"/>
    <col min="2" max="2" width="51.57421875" style="0" customWidth="1"/>
    <col min="3" max="3" width="8.7109375" style="1" customWidth="1"/>
    <col min="4" max="6" width="14.7109375" style="1" customWidth="1"/>
    <col min="7" max="7" width="17.8515625" style="1" customWidth="1"/>
    <col min="8" max="9" width="14.7109375" style="1" customWidth="1"/>
    <col min="10" max="10" width="14.7109375" style="0" customWidth="1"/>
    <col min="11" max="11" width="20.28125" style="0" customWidth="1"/>
    <col min="12" max="12" width="24.57421875" style="0" customWidth="1"/>
  </cols>
  <sheetData>
    <row r="1" ht="12.75"/>
    <row r="2" ht="12.75"/>
    <row r="3" ht="12.75"/>
    <row r="4" ht="12.75"/>
    <row r="5" ht="12.75"/>
    <row r="6" ht="59.25" customHeight="1"/>
    <row r="7" ht="11.25" customHeight="1"/>
    <row r="8" spans="1:12" s="25" customFormat="1" ht="114" customHeight="1">
      <c r="A8" s="193" t="s">
        <v>97</v>
      </c>
      <c r="B8" s="194" t="s">
        <v>28</v>
      </c>
      <c r="C8" s="77" t="s">
        <v>98</v>
      </c>
      <c r="D8" s="117" t="s">
        <v>161</v>
      </c>
      <c r="E8" s="117" t="s">
        <v>162</v>
      </c>
      <c r="F8" s="117" t="s">
        <v>163</v>
      </c>
      <c r="G8" s="117" t="s">
        <v>164</v>
      </c>
      <c r="H8" s="179" t="s">
        <v>165</v>
      </c>
      <c r="I8"/>
      <c r="J8"/>
      <c r="K8"/>
      <c r="L8"/>
    </row>
    <row r="9" spans="1:12" s="6" customFormat="1" ht="18">
      <c r="A9" s="81"/>
      <c r="B9" s="82"/>
      <c r="C9" s="83"/>
      <c r="D9" s="102"/>
      <c r="E9" s="102"/>
      <c r="F9" s="102"/>
      <c r="G9" s="102"/>
      <c r="H9" s="138"/>
      <c r="I9"/>
      <c r="J9"/>
      <c r="K9"/>
      <c r="L9"/>
    </row>
    <row r="10" spans="1:12" s="6" customFormat="1" ht="18">
      <c r="A10" s="85"/>
      <c r="B10" s="86"/>
      <c r="C10" s="87"/>
      <c r="D10" s="105"/>
      <c r="E10" s="105"/>
      <c r="F10" s="105"/>
      <c r="G10" s="105"/>
      <c r="H10" s="139"/>
      <c r="I10"/>
      <c r="J10"/>
      <c r="K10"/>
      <c r="L10"/>
    </row>
    <row r="11" spans="1:12" s="6" customFormat="1" ht="18">
      <c r="A11" s="85"/>
      <c r="B11" s="86"/>
      <c r="C11" s="87"/>
      <c r="D11" s="105"/>
      <c r="E11" s="105"/>
      <c r="F11" s="105"/>
      <c r="G11" s="105"/>
      <c r="H11" s="139"/>
      <c r="I11"/>
      <c r="J11"/>
      <c r="K11"/>
      <c r="L11"/>
    </row>
    <row r="12" spans="1:12" s="6" customFormat="1" ht="18">
      <c r="A12" s="85"/>
      <c r="B12" s="86"/>
      <c r="C12" s="87"/>
      <c r="D12" s="105"/>
      <c r="E12" s="105"/>
      <c r="F12" s="105"/>
      <c r="G12" s="105"/>
      <c r="H12" s="139"/>
      <c r="I12"/>
      <c r="J12"/>
      <c r="K12"/>
      <c r="L12"/>
    </row>
    <row r="13" spans="1:12" s="6" customFormat="1" ht="18">
      <c r="A13" s="85"/>
      <c r="B13" s="86"/>
      <c r="C13" s="87"/>
      <c r="D13" s="105"/>
      <c r="E13" s="105"/>
      <c r="F13" s="105"/>
      <c r="G13" s="105"/>
      <c r="H13" s="139"/>
      <c r="I13"/>
      <c r="J13"/>
      <c r="K13"/>
      <c r="L13"/>
    </row>
    <row r="14" spans="1:12" s="6" customFormat="1" ht="18">
      <c r="A14" s="85"/>
      <c r="B14" s="86"/>
      <c r="C14" s="87"/>
      <c r="D14" s="105"/>
      <c r="E14" s="105"/>
      <c r="F14" s="105"/>
      <c r="G14" s="105"/>
      <c r="H14" s="139"/>
      <c r="I14"/>
      <c r="J14"/>
      <c r="K14"/>
      <c r="L14"/>
    </row>
    <row r="15" spans="1:12" s="6" customFormat="1" ht="18">
      <c r="A15" s="85"/>
      <c r="B15" s="86"/>
      <c r="C15" s="87"/>
      <c r="D15" s="105"/>
      <c r="E15" s="105"/>
      <c r="F15" s="105"/>
      <c r="G15" s="105"/>
      <c r="H15" s="139"/>
      <c r="I15"/>
      <c r="J15"/>
      <c r="K15"/>
      <c r="L15"/>
    </row>
    <row r="16" spans="1:12" s="6" customFormat="1" ht="18">
      <c r="A16" s="85"/>
      <c r="B16" s="86"/>
      <c r="C16" s="87"/>
      <c r="D16" s="105"/>
      <c r="E16" s="105"/>
      <c r="F16" s="105"/>
      <c r="G16" s="105"/>
      <c r="H16" s="139"/>
      <c r="I16"/>
      <c r="J16"/>
      <c r="K16"/>
      <c r="L16"/>
    </row>
    <row r="17" spans="1:12" s="6" customFormat="1" ht="18">
      <c r="A17" s="85"/>
      <c r="B17" s="86"/>
      <c r="C17" s="87"/>
      <c r="D17" s="105"/>
      <c r="E17" s="105"/>
      <c r="F17" s="105"/>
      <c r="G17" s="105"/>
      <c r="H17" s="139"/>
      <c r="I17"/>
      <c r="J17"/>
      <c r="K17"/>
      <c r="L17"/>
    </row>
    <row r="18" spans="1:12" s="6" customFormat="1" ht="18">
      <c r="A18" s="85"/>
      <c r="B18" s="86"/>
      <c r="C18" s="87"/>
      <c r="D18" s="105"/>
      <c r="E18" s="105"/>
      <c r="F18" s="105"/>
      <c r="G18" s="105"/>
      <c r="H18" s="139"/>
      <c r="I18"/>
      <c r="J18"/>
      <c r="K18"/>
      <c r="L18"/>
    </row>
    <row r="19" spans="1:12" s="6" customFormat="1" ht="18">
      <c r="A19" s="85"/>
      <c r="B19" s="86"/>
      <c r="C19" s="87"/>
      <c r="D19" s="105"/>
      <c r="E19" s="105"/>
      <c r="F19" s="105"/>
      <c r="G19" s="105"/>
      <c r="H19" s="139"/>
      <c r="I19"/>
      <c r="J19"/>
      <c r="K19"/>
      <c r="L19"/>
    </row>
    <row r="20" spans="1:12" s="6" customFormat="1" ht="18">
      <c r="A20" s="85"/>
      <c r="B20" s="86"/>
      <c r="C20" s="87"/>
      <c r="D20" s="105"/>
      <c r="E20" s="105"/>
      <c r="F20" s="105"/>
      <c r="G20" s="105"/>
      <c r="H20" s="139"/>
      <c r="I20"/>
      <c r="J20"/>
      <c r="K20"/>
      <c r="L20"/>
    </row>
    <row r="21" spans="1:12" s="6" customFormat="1" ht="18">
      <c r="A21" s="85"/>
      <c r="B21" s="175"/>
      <c r="C21" s="87"/>
      <c r="D21" s="105"/>
      <c r="E21" s="105"/>
      <c r="F21" s="105"/>
      <c r="G21" s="105"/>
      <c r="H21" s="139"/>
      <c r="I21"/>
      <c r="J21"/>
      <c r="K21"/>
      <c r="L21"/>
    </row>
    <row r="22" spans="1:12" s="6" customFormat="1" ht="18">
      <c r="A22" s="85"/>
      <c r="B22" s="40"/>
      <c r="C22" s="87"/>
      <c r="D22" s="105"/>
      <c r="E22" s="105"/>
      <c r="F22" s="105"/>
      <c r="G22" s="105"/>
      <c r="H22" s="139"/>
      <c r="I22"/>
      <c r="J22"/>
      <c r="K22"/>
      <c r="L22"/>
    </row>
    <row r="23" spans="1:12" s="6" customFormat="1" ht="18">
      <c r="A23" s="89"/>
      <c r="B23" s="11"/>
      <c r="C23" s="91"/>
      <c r="D23" s="108"/>
      <c r="E23" s="108"/>
      <c r="F23" s="108"/>
      <c r="G23" s="108"/>
      <c r="H23" s="140"/>
      <c r="I23"/>
      <c r="J23"/>
      <c r="K23"/>
      <c r="L23"/>
    </row>
    <row r="25" spans="1:2" ht="12.75">
      <c r="A25" s="78"/>
      <c r="B25" s="177" t="s">
        <v>30</v>
      </c>
    </row>
  </sheetData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Q28"/>
  <sheetViews>
    <sheetView workbookViewId="0" topLeftCell="G3">
      <selection activeCell="D12" sqref="D12"/>
    </sheetView>
  </sheetViews>
  <sheetFormatPr defaultColWidth="11.421875" defaultRowHeight="12.75"/>
  <cols>
    <col min="1" max="1" width="9.00390625" style="0" customWidth="1"/>
    <col min="2" max="2" width="33.8515625" style="0" customWidth="1"/>
    <col min="3" max="3" width="8.7109375" style="1" customWidth="1"/>
    <col min="4" max="4" width="7.57421875" style="1" customWidth="1"/>
    <col min="5" max="5" width="7.28125" style="1" customWidth="1"/>
    <col min="6" max="9" width="6.7109375" style="1" customWidth="1"/>
    <col min="10" max="11" width="6.7109375" style="0" customWidth="1"/>
    <col min="12" max="17" width="5.7109375" style="0" customWidth="1"/>
  </cols>
  <sheetData>
    <row r="1" ht="12.75"/>
    <row r="2" ht="12.75"/>
    <row r="3" ht="12.75"/>
    <row r="4" ht="12.75"/>
    <row r="5" ht="12.75"/>
    <row r="6" ht="59.25" customHeight="1"/>
    <row r="7" spans="5:17" ht="14.25" customHeight="1">
      <c r="E7" s="76"/>
      <c r="F7" s="95" t="s">
        <v>43</v>
      </c>
      <c r="G7" s="96"/>
      <c r="H7" s="96"/>
      <c r="I7" s="96"/>
      <c r="J7" s="97"/>
      <c r="K7" s="98"/>
      <c r="L7" s="115" t="s">
        <v>42</v>
      </c>
      <c r="M7" s="97"/>
      <c r="N7" s="97"/>
      <c r="O7" s="97"/>
      <c r="P7" s="98"/>
      <c r="Q7" s="116"/>
    </row>
    <row r="8" spans="1:17" s="25" customFormat="1" ht="39.75" customHeight="1">
      <c r="A8" s="190" t="s">
        <v>97</v>
      </c>
      <c r="B8" s="191" t="s">
        <v>28</v>
      </c>
      <c r="C8" s="192" t="s">
        <v>98</v>
      </c>
      <c r="D8" s="79" t="s">
        <v>0</v>
      </c>
      <c r="E8" s="79" t="s">
        <v>29</v>
      </c>
      <c r="F8" s="33" t="s">
        <v>52</v>
      </c>
      <c r="G8" s="33" t="s">
        <v>53</v>
      </c>
      <c r="H8" s="33" t="s">
        <v>54</v>
      </c>
      <c r="I8" s="33" t="s">
        <v>55</v>
      </c>
      <c r="J8" s="33" t="s">
        <v>56</v>
      </c>
      <c r="K8" s="34" t="s">
        <v>57</v>
      </c>
      <c r="L8" s="99" t="s">
        <v>58</v>
      </c>
      <c r="M8" s="80" t="s">
        <v>60</v>
      </c>
      <c r="N8" s="80" t="s">
        <v>59</v>
      </c>
      <c r="O8" s="80" t="s">
        <v>61</v>
      </c>
      <c r="P8" s="80" t="s">
        <v>62</v>
      </c>
      <c r="Q8" s="111" t="s">
        <v>44</v>
      </c>
    </row>
    <row r="9" spans="1:17" s="6" customFormat="1" ht="18">
      <c r="A9" s="81"/>
      <c r="B9" s="82"/>
      <c r="C9" s="83"/>
      <c r="D9" s="83"/>
      <c r="E9" s="84"/>
      <c r="F9" s="102"/>
      <c r="G9" s="102"/>
      <c r="H9" s="102"/>
      <c r="I9" s="102"/>
      <c r="J9" s="103"/>
      <c r="K9" s="104"/>
      <c r="L9" s="156" t="str">
        <f aca="true" t="shared" si="0" ref="L9:L26">IF(G9-F9=0," ",G9-F9)</f>
        <v> </v>
      </c>
      <c r="M9" s="157" t="str">
        <f aca="true" t="shared" si="1" ref="M9:M26">IF(H9-G9=0," ",H9-G9)</f>
        <v> </v>
      </c>
      <c r="N9" s="157" t="str">
        <f aca="true" t="shared" si="2" ref="N9:N26">IF(I9-H9=0," ",I9-H9)</f>
        <v> </v>
      </c>
      <c r="O9" s="157" t="str">
        <f aca="true" t="shared" si="3" ref="O9:O26">IF(J9-I9=0," ",J9-I9)</f>
        <v> </v>
      </c>
      <c r="P9" s="158" t="str">
        <f aca="true" t="shared" si="4" ref="P9:P26">IF(K9-J9=0," ",K9-J9)</f>
        <v> </v>
      </c>
      <c r="Q9" s="114">
        <f aca="true" t="shared" si="5" ref="Q9:Q26">SUM(L9:P9)</f>
        <v>0</v>
      </c>
    </row>
    <row r="10" spans="1:17" s="6" customFormat="1" ht="18">
      <c r="A10" s="85"/>
      <c r="B10" s="86"/>
      <c r="C10" s="87"/>
      <c r="D10" s="87"/>
      <c r="E10" s="88"/>
      <c r="F10" s="105"/>
      <c r="G10" s="105"/>
      <c r="H10" s="105"/>
      <c r="I10" s="105"/>
      <c r="J10" s="106"/>
      <c r="K10" s="107"/>
      <c r="L10" s="100" t="str">
        <f t="shared" si="0"/>
        <v> </v>
      </c>
      <c r="M10" s="93" t="str">
        <f t="shared" si="1"/>
        <v> </v>
      </c>
      <c r="N10" s="93" t="str">
        <f t="shared" si="2"/>
        <v> </v>
      </c>
      <c r="O10" s="160" t="str">
        <f t="shared" si="3"/>
        <v> </v>
      </c>
      <c r="P10" s="161" t="str">
        <f t="shared" si="4"/>
        <v> </v>
      </c>
      <c r="Q10" s="112">
        <f t="shared" si="5"/>
        <v>0</v>
      </c>
    </row>
    <row r="11" spans="1:17" s="6" customFormat="1" ht="18">
      <c r="A11" s="85"/>
      <c r="B11" s="86"/>
      <c r="C11" s="87"/>
      <c r="D11" s="87"/>
      <c r="E11" s="88"/>
      <c r="F11" s="105"/>
      <c r="G11" s="105"/>
      <c r="H11" s="105"/>
      <c r="I11" s="105"/>
      <c r="J11" s="106"/>
      <c r="K11" s="107"/>
      <c r="L11" s="100" t="str">
        <f t="shared" si="0"/>
        <v> </v>
      </c>
      <c r="M11" s="93" t="str">
        <f t="shared" si="1"/>
        <v> </v>
      </c>
      <c r="N11" s="93" t="str">
        <f t="shared" si="2"/>
        <v> </v>
      </c>
      <c r="O11" s="160" t="str">
        <f t="shared" si="3"/>
        <v> </v>
      </c>
      <c r="P11" s="161" t="str">
        <f t="shared" si="4"/>
        <v> </v>
      </c>
      <c r="Q11" s="112">
        <f t="shared" si="5"/>
        <v>0</v>
      </c>
    </row>
    <row r="12" spans="1:17" s="6" customFormat="1" ht="18">
      <c r="A12" s="85"/>
      <c r="B12" s="86"/>
      <c r="C12" s="87"/>
      <c r="D12" s="87"/>
      <c r="E12" s="88"/>
      <c r="F12" s="105"/>
      <c r="G12" s="105"/>
      <c r="H12" s="105"/>
      <c r="I12" s="105"/>
      <c r="J12" s="106"/>
      <c r="K12" s="107"/>
      <c r="L12" s="100" t="str">
        <f t="shared" si="0"/>
        <v> </v>
      </c>
      <c r="M12" s="93" t="str">
        <f t="shared" si="1"/>
        <v> </v>
      </c>
      <c r="N12" s="93" t="str">
        <f t="shared" si="2"/>
        <v> </v>
      </c>
      <c r="O12" s="160" t="str">
        <f t="shared" si="3"/>
        <v> </v>
      </c>
      <c r="P12" s="161" t="str">
        <f t="shared" si="4"/>
        <v> </v>
      </c>
      <c r="Q12" s="112">
        <f t="shared" si="5"/>
        <v>0</v>
      </c>
    </row>
    <row r="13" spans="1:17" s="6" customFormat="1" ht="18">
      <c r="A13" s="85"/>
      <c r="B13" s="86"/>
      <c r="C13" s="87"/>
      <c r="D13" s="87"/>
      <c r="E13" s="88"/>
      <c r="F13" s="105"/>
      <c r="G13" s="105"/>
      <c r="H13" s="105"/>
      <c r="I13" s="105"/>
      <c r="J13" s="106"/>
      <c r="K13" s="107"/>
      <c r="L13" s="100" t="str">
        <f t="shared" si="0"/>
        <v> </v>
      </c>
      <c r="M13" s="93" t="str">
        <f t="shared" si="1"/>
        <v> </v>
      </c>
      <c r="N13" s="93" t="str">
        <f t="shared" si="2"/>
        <v> </v>
      </c>
      <c r="O13" s="160" t="str">
        <f t="shared" si="3"/>
        <v> </v>
      </c>
      <c r="P13" s="161" t="str">
        <f t="shared" si="4"/>
        <v> </v>
      </c>
      <c r="Q13" s="112">
        <f t="shared" si="5"/>
        <v>0</v>
      </c>
    </row>
    <row r="14" spans="1:17" s="6" customFormat="1" ht="18">
      <c r="A14" s="85"/>
      <c r="B14" s="86"/>
      <c r="C14" s="87"/>
      <c r="D14" s="87"/>
      <c r="E14" s="88"/>
      <c r="F14" s="105"/>
      <c r="G14" s="105"/>
      <c r="H14" s="105"/>
      <c r="I14" s="105"/>
      <c r="J14" s="106"/>
      <c r="K14" s="107"/>
      <c r="L14" s="100" t="str">
        <f t="shared" si="0"/>
        <v> </v>
      </c>
      <c r="M14" s="93" t="str">
        <f t="shared" si="1"/>
        <v> </v>
      </c>
      <c r="N14" s="93" t="str">
        <f t="shared" si="2"/>
        <v> </v>
      </c>
      <c r="O14" s="160" t="str">
        <f t="shared" si="3"/>
        <v> </v>
      </c>
      <c r="P14" s="161" t="str">
        <f t="shared" si="4"/>
        <v> </v>
      </c>
      <c r="Q14" s="112">
        <f t="shared" si="5"/>
        <v>0</v>
      </c>
    </row>
    <row r="15" spans="1:17" s="6" customFormat="1" ht="18">
      <c r="A15" s="85"/>
      <c r="B15" s="86"/>
      <c r="C15" s="87"/>
      <c r="D15" s="87"/>
      <c r="E15" s="88"/>
      <c r="F15" s="105"/>
      <c r="G15" s="105"/>
      <c r="H15" s="105"/>
      <c r="I15" s="105"/>
      <c r="J15" s="106"/>
      <c r="K15" s="107"/>
      <c r="L15" s="100" t="str">
        <f t="shared" si="0"/>
        <v> </v>
      </c>
      <c r="M15" s="93" t="str">
        <f t="shared" si="1"/>
        <v> </v>
      </c>
      <c r="N15" s="93" t="str">
        <f t="shared" si="2"/>
        <v> </v>
      </c>
      <c r="O15" s="160" t="str">
        <f t="shared" si="3"/>
        <v> </v>
      </c>
      <c r="P15" s="161" t="str">
        <f t="shared" si="4"/>
        <v> </v>
      </c>
      <c r="Q15" s="112">
        <f t="shared" si="5"/>
        <v>0</v>
      </c>
    </row>
    <row r="16" spans="1:17" s="6" customFormat="1" ht="18">
      <c r="A16" s="85"/>
      <c r="B16" s="86"/>
      <c r="C16" s="87"/>
      <c r="D16" s="87"/>
      <c r="E16" s="88"/>
      <c r="F16" s="105"/>
      <c r="G16" s="105"/>
      <c r="H16" s="105"/>
      <c r="I16" s="105"/>
      <c r="J16" s="106"/>
      <c r="K16" s="107"/>
      <c r="L16" s="100" t="str">
        <f t="shared" si="0"/>
        <v> </v>
      </c>
      <c r="M16" s="93" t="str">
        <f t="shared" si="1"/>
        <v> </v>
      </c>
      <c r="N16" s="93" t="str">
        <f t="shared" si="2"/>
        <v> </v>
      </c>
      <c r="O16" s="160" t="str">
        <f t="shared" si="3"/>
        <v> </v>
      </c>
      <c r="P16" s="161" t="str">
        <f t="shared" si="4"/>
        <v> </v>
      </c>
      <c r="Q16" s="112">
        <f t="shared" si="5"/>
        <v>0</v>
      </c>
    </row>
    <row r="17" spans="1:17" s="6" customFormat="1" ht="18">
      <c r="A17" s="85"/>
      <c r="B17" s="86"/>
      <c r="C17" s="87"/>
      <c r="D17" s="87"/>
      <c r="E17" s="88"/>
      <c r="F17" s="105"/>
      <c r="G17" s="105"/>
      <c r="H17" s="105"/>
      <c r="I17" s="105"/>
      <c r="J17" s="106"/>
      <c r="K17" s="107"/>
      <c r="L17" s="100" t="str">
        <f t="shared" si="0"/>
        <v> </v>
      </c>
      <c r="M17" s="93" t="str">
        <f t="shared" si="1"/>
        <v> </v>
      </c>
      <c r="N17" s="93" t="str">
        <f t="shared" si="2"/>
        <v> </v>
      </c>
      <c r="O17" s="160" t="str">
        <f t="shared" si="3"/>
        <v> </v>
      </c>
      <c r="P17" s="161" t="str">
        <f t="shared" si="4"/>
        <v> </v>
      </c>
      <c r="Q17" s="112">
        <f t="shared" si="5"/>
        <v>0</v>
      </c>
    </row>
    <row r="18" spans="1:17" s="6" customFormat="1" ht="18">
      <c r="A18" s="85"/>
      <c r="B18" s="86"/>
      <c r="C18" s="87"/>
      <c r="D18" s="87"/>
      <c r="E18" s="88"/>
      <c r="F18" s="105"/>
      <c r="G18" s="105"/>
      <c r="H18" s="105"/>
      <c r="I18" s="105"/>
      <c r="J18" s="106"/>
      <c r="K18" s="107"/>
      <c r="L18" s="100" t="str">
        <f t="shared" si="0"/>
        <v> </v>
      </c>
      <c r="M18" s="93" t="str">
        <f t="shared" si="1"/>
        <v> </v>
      </c>
      <c r="N18" s="93" t="str">
        <f t="shared" si="2"/>
        <v> </v>
      </c>
      <c r="O18" s="160" t="str">
        <f t="shared" si="3"/>
        <v> </v>
      </c>
      <c r="P18" s="161" t="str">
        <f t="shared" si="4"/>
        <v> </v>
      </c>
      <c r="Q18" s="112">
        <f t="shared" si="5"/>
        <v>0</v>
      </c>
    </row>
    <row r="19" spans="1:17" s="6" customFormat="1" ht="18">
      <c r="A19" s="85"/>
      <c r="B19" s="86"/>
      <c r="C19" s="87"/>
      <c r="D19" s="87"/>
      <c r="E19" s="88"/>
      <c r="F19" s="105"/>
      <c r="G19" s="105"/>
      <c r="H19" s="105"/>
      <c r="I19" s="105"/>
      <c r="J19" s="106"/>
      <c r="K19" s="107"/>
      <c r="L19" s="100" t="str">
        <f t="shared" si="0"/>
        <v> </v>
      </c>
      <c r="M19" s="93" t="str">
        <f t="shared" si="1"/>
        <v> </v>
      </c>
      <c r="N19" s="93" t="str">
        <f t="shared" si="2"/>
        <v> </v>
      </c>
      <c r="O19" s="160" t="str">
        <f t="shared" si="3"/>
        <v> </v>
      </c>
      <c r="P19" s="161" t="str">
        <f t="shared" si="4"/>
        <v> </v>
      </c>
      <c r="Q19" s="112">
        <f t="shared" si="5"/>
        <v>0</v>
      </c>
    </row>
    <row r="20" spans="1:17" s="6" customFormat="1" ht="18">
      <c r="A20" s="85"/>
      <c r="B20" s="86"/>
      <c r="C20" s="87"/>
      <c r="D20" s="87"/>
      <c r="E20" s="88"/>
      <c r="F20" s="105"/>
      <c r="G20" s="105"/>
      <c r="H20" s="105"/>
      <c r="I20" s="105"/>
      <c r="J20" s="106"/>
      <c r="K20" s="107"/>
      <c r="L20" s="100" t="str">
        <f t="shared" si="0"/>
        <v> </v>
      </c>
      <c r="M20" s="93" t="str">
        <f t="shared" si="1"/>
        <v> </v>
      </c>
      <c r="N20" s="93" t="str">
        <f t="shared" si="2"/>
        <v> </v>
      </c>
      <c r="O20" s="160" t="str">
        <f t="shared" si="3"/>
        <v> </v>
      </c>
      <c r="P20" s="161" t="str">
        <f t="shared" si="4"/>
        <v> </v>
      </c>
      <c r="Q20" s="112">
        <f t="shared" si="5"/>
        <v>0</v>
      </c>
    </row>
    <row r="21" spans="1:17" s="6" customFormat="1" ht="18">
      <c r="A21" s="85"/>
      <c r="B21" s="86"/>
      <c r="C21" s="87"/>
      <c r="D21" s="87"/>
      <c r="E21" s="88"/>
      <c r="F21" s="105"/>
      <c r="G21" s="105"/>
      <c r="H21" s="105"/>
      <c r="I21" s="105"/>
      <c r="J21" s="106"/>
      <c r="K21" s="107"/>
      <c r="L21" s="100" t="str">
        <f t="shared" si="0"/>
        <v> </v>
      </c>
      <c r="M21" s="93" t="str">
        <f t="shared" si="1"/>
        <v> </v>
      </c>
      <c r="N21" s="93" t="str">
        <f t="shared" si="2"/>
        <v> </v>
      </c>
      <c r="O21" s="160" t="str">
        <f t="shared" si="3"/>
        <v> </v>
      </c>
      <c r="P21" s="161" t="str">
        <f t="shared" si="4"/>
        <v> </v>
      </c>
      <c r="Q21" s="112">
        <f t="shared" si="5"/>
        <v>0</v>
      </c>
    </row>
    <row r="22" spans="1:17" s="6" customFormat="1" ht="18">
      <c r="A22" s="85"/>
      <c r="B22" s="86"/>
      <c r="C22" s="87"/>
      <c r="D22" s="87"/>
      <c r="E22" s="88"/>
      <c r="F22" s="105"/>
      <c r="G22" s="105"/>
      <c r="H22" s="105"/>
      <c r="I22" s="105"/>
      <c r="J22" s="106"/>
      <c r="K22" s="107"/>
      <c r="L22" s="100" t="str">
        <f t="shared" si="0"/>
        <v> </v>
      </c>
      <c r="M22" s="93" t="str">
        <f t="shared" si="1"/>
        <v> </v>
      </c>
      <c r="N22" s="93" t="str">
        <f t="shared" si="2"/>
        <v> </v>
      </c>
      <c r="O22" s="160" t="str">
        <f t="shared" si="3"/>
        <v> </v>
      </c>
      <c r="P22" s="161" t="str">
        <f t="shared" si="4"/>
        <v> </v>
      </c>
      <c r="Q22" s="112">
        <f t="shared" si="5"/>
        <v>0</v>
      </c>
    </row>
    <row r="23" spans="1:17" s="6" customFormat="1" ht="18">
      <c r="A23" s="85"/>
      <c r="B23" s="86"/>
      <c r="C23" s="87"/>
      <c r="D23" s="87"/>
      <c r="E23" s="88"/>
      <c r="F23" s="105"/>
      <c r="G23" s="105"/>
      <c r="H23" s="105"/>
      <c r="I23" s="105"/>
      <c r="J23" s="106"/>
      <c r="K23" s="107"/>
      <c r="L23" s="100" t="str">
        <f t="shared" si="0"/>
        <v> </v>
      </c>
      <c r="M23" s="93" t="str">
        <f t="shared" si="1"/>
        <v> </v>
      </c>
      <c r="N23" s="93" t="str">
        <f t="shared" si="2"/>
        <v> </v>
      </c>
      <c r="O23" s="160" t="str">
        <f t="shared" si="3"/>
        <v> </v>
      </c>
      <c r="P23" s="161" t="str">
        <f t="shared" si="4"/>
        <v> </v>
      </c>
      <c r="Q23" s="112">
        <f t="shared" si="5"/>
        <v>0</v>
      </c>
    </row>
    <row r="24" spans="1:17" s="6" customFormat="1" ht="18">
      <c r="A24" s="85"/>
      <c r="B24" s="86"/>
      <c r="C24" s="87"/>
      <c r="D24" s="87"/>
      <c r="E24" s="88"/>
      <c r="F24" s="105"/>
      <c r="G24" s="105"/>
      <c r="H24" s="105"/>
      <c r="I24" s="105"/>
      <c r="J24" s="106"/>
      <c r="K24" s="107"/>
      <c r="L24" s="100" t="str">
        <f t="shared" si="0"/>
        <v> </v>
      </c>
      <c r="M24" s="93" t="str">
        <f t="shared" si="1"/>
        <v> </v>
      </c>
      <c r="N24" s="93" t="str">
        <f t="shared" si="2"/>
        <v> </v>
      </c>
      <c r="O24" s="160" t="str">
        <f t="shared" si="3"/>
        <v> </v>
      </c>
      <c r="P24" s="161" t="str">
        <f t="shared" si="4"/>
        <v> </v>
      </c>
      <c r="Q24" s="112">
        <f t="shared" si="5"/>
        <v>0</v>
      </c>
    </row>
    <row r="25" spans="1:17" s="6" customFormat="1" ht="18">
      <c r="A25" s="85"/>
      <c r="B25" s="86"/>
      <c r="C25" s="87"/>
      <c r="D25" s="87"/>
      <c r="E25" s="88"/>
      <c r="F25" s="105"/>
      <c r="G25" s="105"/>
      <c r="H25" s="105"/>
      <c r="I25" s="105"/>
      <c r="J25" s="106"/>
      <c r="K25" s="107"/>
      <c r="L25" s="100" t="str">
        <f t="shared" si="0"/>
        <v> </v>
      </c>
      <c r="M25" s="93" t="str">
        <f t="shared" si="1"/>
        <v> </v>
      </c>
      <c r="N25" s="93" t="str">
        <f t="shared" si="2"/>
        <v> </v>
      </c>
      <c r="O25" s="160" t="str">
        <f t="shared" si="3"/>
        <v> </v>
      </c>
      <c r="P25" s="189" t="str">
        <f t="shared" si="4"/>
        <v> </v>
      </c>
      <c r="Q25" s="112">
        <f t="shared" si="5"/>
        <v>0</v>
      </c>
    </row>
    <row r="26" spans="1:17" s="6" customFormat="1" ht="18">
      <c r="A26" s="89"/>
      <c r="B26" s="90"/>
      <c r="C26" s="91"/>
      <c r="D26" s="91"/>
      <c r="E26" s="92"/>
      <c r="F26" s="108"/>
      <c r="G26" s="108"/>
      <c r="H26" s="108"/>
      <c r="I26" s="108"/>
      <c r="J26" s="109"/>
      <c r="K26" s="110"/>
      <c r="L26" s="101" t="str">
        <f t="shared" si="0"/>
        <v> </v>
      </c>
      <c r="M26" s="94" t="str">
        <f t="shared" si="1"/>
        <v> </v>
      </c>
      <c r="N26" s="94" t="str">
        <f t="shared" si="2"/>
        <v> </v>
      </c>
      <c r="O26" s="163" t="str">
        <f t="shared" si="3"/>
        <v> </v>
      </c>
      <c r="P26" s="164" t="str">
        <f t="shared" si="4"/>
        <v> </v>
      </c>
      <c r="Q26" s="113">
        <f t="shared" si="5"/>
        <v>0</v>
      </c>
    </row>
    <row r="28" spans="1:2" ht="12.75">
      <c r="A28" s="78"/>
      <c r="B28" t="s">
        <v>30</v>
      </c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workbookViewId="0" topLeftCell="A27">
      <selection activeCell="A37" sqref="A37"/>
    </sheetView>
  </sheetViews>
  <sheetFormatPr defaultColWidth="11.421875" defaultRowHeight="12.75"/>
  <cols>
    <col min="1" max="1" width="84.28125" style="0" customWidth="1"/>
  </cols>
  <sheetData>
    <row r="1" ht="36">
      <c r="A1" s="188" t="s">
        <v>25</v>
      </c>
    </row>
    <row r="3" ht="15.75">
      <c r="A3" s="71" t="s">
        <v>26</v>
      </c>
    </row>
    <row r="4" ht="15">
      <c r="A4" s="202" t="s">
        <v>27</v>
      </c>
    </row>
    <row r="5" ht="12.75">
      <c r="A5" s="187" t="s">
        <v>166</v>
      </c>
    </row>
    <row r="6" ht="12.75">
      <c r="A6" s="187" t="s">
        <v>167</v>
      </c>
    </row>
    <row r="7" ht="12.75">
      <c r="A7" s="187" t="s">
        <v>168</v>
      </c>
    </row>
    <row r="8" ht="12.75">
      <c r="A8" s="187" t="s">
        <v>169</v>
      </c>
    </row>
    <row r="9" ht="12.75">
      <c r="A9" s="187" t="s">
        <v>170</v>
      </c>
    </row>
    <row r="10" ht="12.75">
      <c r="A10" s="187" t="s">
        <v>171</v>
      </c>
    </row>
    <row r="11" ht="38.25">
      <c r="A11" s="186" t="s">
        <v>92</v>
      </c>
    </row>
    <row r="12" ht="25.5">
      <c r="A12" s="203" t="s">
        <v>181</v>
      </c>
    </row>
    <row r="13" ht="25.5">
      <c r="A13" s="187" t="s">
        <v>172</v>
      </c>
    </row>
    <row r="14" ht="12.75">
      <c r="A14" s="203" t="s">
        <v>182</v>
      </c>
    </row>
    <row r="15" ht="12.75">
      <c r="A15" s="187" t="s">
        <v>93</v>
      </c>
    </row>
    <row r="16" ht="25.5">
      <c r="A16" s="187" t="s">
        <v>94</v>
      </c>
    </row>
    <row r="17" ht="12.75">
      <c r="A17" s="187" t="s">
        <v>173</v>
      </c>
    </row>
    <row r="18" ht="12.75">
      <c r="A18" s="203" t="s">
        <v>183</v>
      </c>
    </row>
    <row r="19" ht="25.5">
      <c r="A19" s="203" t="s">
        <v>184</v>
      </c>
    </row>
    <row r="20" ht="25.5">
      <c r="A20" s="203" t="s">
        <v>185</v>
      </c>
    </row>
    <row r="21" s="78" customFormat="1" ht="12.75">
      <c r="A21" s="203" t="s">
        <v>186</v>
      </c>
    </row>
    <row r="22" ht="12.75">
      <c r="A22" s="203" t="s">
        <v>187</v>
      </c>
    </row>
    <row r="23" ht="12.75">
      <c r="A23" s="203" t="s">
        <v>188</v>
      </c>
    </row>
    <row r="24" ht="12.75">
      <c r="A24" s="187" t="s">
        <v>174</v>
      </c>
    </row>
    <row r="25" ht="25.5">
      <c r="A25" s="187" t="s">
        <v>175</v>
      </c>
    </row>
    <row r="26" s="185" customFormat="1" ht="25.5">
      <c r="A26" s="187" t="s">
        <v>176</v>
      </c>
    </row>
    <row r="27" s="185" customFormat="1" ht="12.75">
      <c r="A27" s="187" t="s">
        <v>177</v>
      </c>
    </row>
    <row r="28" ht="25.5">
      <c r="A28" s="187" t="s">
        <v>178</v>
      </c>
    </row>
    <row r="29" ht="12.75">
      <c r="A29" s="187" t="s">
        <v>179</v>
      </c>
    </row>
    <row r="30" ht="25.5">
      <c r="A30" s="187" t="s">
        <v>180</v>
      </c>
    </row>
    <row r="31" ht="12.75">
      <c r="A31" s="203" t="s">
        <v>189</v>
      </c>
    </row>
  </sheetData>
  <printOptions verticalCentered="1"/>
  <pageMargins left="1.1811023622047245" right="0.7874015748031497" top="1.968503937007874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7:U28"/>
  <sheetViews>
    <sheetView workbookViewId="0" topLeftCell="A1">
      <selection activeCell="B8" sqref="B8"/>
    </sheetView>
  </sheetViews>
  <sheetFormatPr defaultColWidth="11.421875" defaultRowHeight="12.75"/>
  <cols>
    <col min="1" max="1" width="7.57421875" style="0" customWidth="1"/>
    <col min="2" max="2" width="26.28125" style="0" customWidth="1"/>
    <col min="3" max="3" width="7.421875" style="1" customWidth="1"/>
    <col min="4" max="4" width="6.8515625" style="1" customWidth="1"/>
    <col min="5" max="5" width="5.421875" style="1" customWidth="1"/>
    <col min="6" max="6" width="7.140625" style="1" customWidth="1"/>
    <col min="7" max="8" width="7.00390625" style="1" customWidth="1"/>
    <col min="9" max="9" width="6.8515625" style="1" customWidth="1"/>
    <col min="10" max="13" width="6.7109375" style="0" customWidth="1"/>
    <col min="14" max="20" width="4.7109375" style="0" customWidth="1"/>
    <col min="21" max="21" width="5.7109375" style="0" customWidth="1"/>
  </cols>
  <sheetData>
    <row r="1" ht="12.75"/>
    <row r="2" ht="12.75"/>
    <row r="3" ht="12.75"/>
    <row r="4" ht="12.75"/>
    <row r="5" ht="12.75"/>
    <row r="6" ht="59.25" customHeight="1"/>
    <row r="7" spans="5:21" ht="14.25" customHeight="1">
      <c r="E7" s="76"/>
      <c r="F7" s="95" t="s">
        <v>43</v>
      </c>
      <c r="G7" s="96"/>
      <c r="H7" s="96"/>
      <c r="I7" s="96"/>
      <c r="J7" s="97"/>
      <c r="K7" s="97"/>
      <c r="L7" s="97"/>
      <c r="M7" s="98"/>
      <c r="N7" s="115" t="s">
        <v>42</v>
      </c>
      <c r="O7" s="97"/>
      <c r="P7" s="97"/>
      <c r="Q7" s="97"/>
      <c r="R7" s="97"/>
      <c r="S7" s="97"/>
      <c r="T7" s="98"/>
      <c r="U7" s="116"/>
    </row>
    <row r="8" spans="1:21" s="25" customFormat="1" ht="48" customHeight="1">
      <c r="A8" s="193" t="s">
        <v>97</v>
      </c>
      <c r="B8" s="194" t="s">
        <v>28</v>
      </c>
      <c r="C8" s="77" t="s">
        <v>98</v>
      </c>
      <c r="D8" s="79" t="s">
        <v>0</v>
      </c>
      <c r="E8" s="79" t="s">
        <v>29</v>
      </c>
      <c r="F8" s="117" t="s">
        <v>63</v>
      </c>
      <c r="G8" s="132" t="s">
        <v>64</v>
      </c>
      <c r="H8" s="117" t="s">
        <v>65</v>
      </c>
      <c r="I8" s="117" t="s">
        <v>66</v>
      </c>
      <c r="J8" s="117" t="s">
        <v>88</v>
      </c>
      <c r="K8" s="133" t="s">
        <v>67</v>
      </c>
      <c r="L8" s="133" t="s">
        <v>68</v>
      </c>
      <c r="M8" s="131" t="s">
        <v>69</v>
      </c>
      <c r="N8" s="154" t="s">
        <v>70</v>
      </c>
      <c r="O8" s="155" t="s">
        <v>71</v>
      </c>
      <c r="P8" s="155" t="s">
        <v>72</v>
      </c>
      <c r="Q8" s="155" t="s">
        <v>73</v>
      </c>
      <c r="R8" s="155" t="s">
        <v>74</v>
      </c>
      <c r="S8" s="155" t="s">
        <v>75</v>
      </c>
      <c r="T8" s="155" t="s">
        <v>76</v>
      </c>
      <c r="U8" s="111" t="s">
        <v>44</v>
      </c>
    </row>
    <row r="9" spans="1:21" s="6" customFormat="1" ht="18">
      <c r="A9" s="81"/>
      <c r="B9" s="82"/>
      <c r="C9" s="83"/>
      <c r="D9" s="83"/>
      <c r="E9" s="84"/>
      <c r="F9" s="102"/>
      <c r="G9" s="102"/>
      <c r="H9" s="102"/>
      <c r="I9" s="102"/>
      <c r="J9" s="103"/>
      <c r="K9" s="127"/>
      <c r="L9" s="127"/>
      <c r="M9" s="104"/>
      <c r="N9" s="156" t="str">
        <f aca="true" t="shared" si="0" ref="N9:T9">IF(G9-F9=0," ",G9-F9)</f>
        <v> </v>
      </c>
      <c r="O9" s="157" t="str">
        <f t="shared" si="0"/>
        <v> </v>
      </c>
      <c r="P9" s="157" t="str">
        <f t="shared" si="0"/>
        <v> </v>
      </c>
      <c r="Q9" s="157" t="str">
        <f t="shared" si="0"/>
        <v> </v>
      </c>
      <c r="R9" s="157" t="str">
        <f t="shared" si="0"/>
        <v> </v>
      </c>
      <c r="S9" s="157" t="str">
        <f t="shared" si="0"/>
        <v> </v>
      </c>
      <c r="T9" s="158" t="str">
        <f t="shared" si="0"/>
        <v> </v>
      </c>
      <c r="U9" s="114">
        <f aca="true" t="shared" si="1" ref="U9:U26">SUM(N9:T9)</f>
        <v>0</v>
      </c>
    </row>
    <row r="10" spans="1:21" s="6" customFormat="1" ht="18">
      <c r="A10" s="85"/>
      <c r="B10" s="86"/>
      <c r="C10" s="87"/>
      <c r="D10" s="87"/>
      <c r="E10" s="88"/>
      <c r="F10" s="105"/>
      <c r="G10" s="105"/>
      <c r="H10" s="105"/>
      <c r="I10" s="105"/>
      <c r="J10" s="106"/>
      <c r="K10" s="128"/>
      <c r="L10" s="128"/>
      <c r="M10" s="107"/>
      <c r="N10" s="159" t="str">
        <f aca="true" t="shared" si="2" ref="N10:N26">IF(G10-F10=0," ",G10-F10)</f>
        <v> </v>
      </c>
      <c r="O10" s="160" t="str">
        <f aca="true" t="shared" si="3" ref="O10:O26">IF(H10-G10=0," ",H10-G10)</f>
        <v> </v>
      </c>
      <c r="P10" s="160" t="str">
        <f aca="true" t="shared" si="4" ref="P10:P26">IF(I10-H10=0," ",I10-H10)</f>
        <v> </v>
      </c>
      <c r="Q10" s="160" t="str">
        <f aca="true" t="shared" si="5" ref="Q10:Q26">IF(J10-I10=0," ",J10-I10)</f>
        <v> </v>
      </c>
      <c r="R10" s="160"/>
      <c r="S10" s="160"/>
      <c r="T10" s="161" t="str">
        <f aca="true" t="shared" si="6" ref="T10:T26">IF(M10-J10=0," ",M10-J10)</f>
        <v> </v>
      </c>
      <c r="U10" s="112">
        <f t="shared" si="1"/>
        <v>0</v>
      </c>
    </row>
    <row r="11" spans="1:21" s="6" customFormat="1" ht="18">
      <c r="A11" s="85"/>
      <c r="B11" s="86"/>
      <c r="C11" s="87"/>
      <c r="D11" s="87"/>
      <c r="E11" s="88"/>
      <c r="F11" s="105"/>
      <c r="G11" s="105"/>
      <c r="H11" s="105"/>
      <c r="I11" s="105"/>
      <c r="J11" s="106"/>
      <c r="K11" s="128"/>
      <c r="L11" s="128"/>
      <c r="M11" s="107"/>
      <c r="N11" s="159" t="str">
        <f t="shared" si="2"/>
        <v> </v>
      </c>
      <c r="O11" s="160" t="str">
        <f t="shared" si="3"/>
        <v> </v>
      </c>
      <c r="P11" s="160" t="str">
        <f t="shared" si="4"/>
        <v> </v>
      </c>
      <c r="Q11" s="160" t="str">
        <f t="shared" si="5"/>
        <v> </v>
      </c>
      <c r="R11" s="160"/>
      <c r="S11" s="160"/>
      <c r="T11" s="161" t="str">
        <f t="shared" si="6"/>
        <v> </v>
      </c>
      <c r="U11" s="112">
        <f t="shared" si="1"/>
        <v>0</v>
      </c>
    </row>
    <row r="12" spans="1:21" s="6" customFormat="1" ht="18">
      <c r="A12" s="85"/>
      <c r="B12" s="86"/>
      <c r="C12" s="87"/>
      <c r="D12" s="87"/>
      <c r="E12" s="88"/>
      <c r="F12" s="105"/>
      <c r="G12" s="105"/>
      <c r="H12" s="105"/>
      <c r="I12" s="105"/>
      <c r="J12" s="106"/>
      <c r="K12" s="128"/>
      <c r="L12" s="128"/>
      <c r="M12" s="107"/>
      <c r="N12" s="159" t="str">
        <f t="shared" si="2"/>
        <v> </v>
      </c>
      <c r="O12" s="160" t="str">
        <f t="shared" si="3"/>
        <v> </v>
      </c>
      <c r="P12" s="160" t="str">
        <f t="shared" si="4"/>
        <v> </v>
      </c>
      <c r="Q12" s="160" t="str">
        <f t="shared" si="5"/>
        <v> </v>
      </c>
      <c r="R12" s="160"/>
      <c r="S12" s="160"/>
      <c r="T12" s="161" t="str">
        <f t="shared" si="6"/>
        <v> </v>
      </c>
      <c r="U12" s="112">
        <f t="shared" si="1"/>
        <v>0</v>
      </c>
    </row>
    <row r="13" spans="1:21" s="6" customFormat="1" ht="18">
      <c r="A13" s="85"/>
      <c r="B13" s="86"/>
      <c r="C13" s="87"/>
      <c r="D13" s="87"/>
      <c r="E13" s="88"/>
      <c r="F13" s="105"/>
      <c r="G13" s="105"/>
      <c r="H13" s="105"/>
      <c r="I13" s="105"/>
      <c r="J13" s="106"/>
      <c r="K13" s="128"/>
      <c r="L13" s="128"/>
      <c r="M13" s="107"/>
      <c r="N13" s="159" t="str">
        <f t="shared" si="2"/>
        <v> </v>
      </c>
      <c r="O13" s="160" t="str">
        <f t="shared" si="3"/>
        <v> </v>
      </c>
      <c r="P13" s="160" t="str">
        <f t="shared" si="4"/>
        <v> </v>
      </c>
      <c r="Q13" s="160" t="str">
        <f t="shared" si="5"/>
        <v> </v>
      </c>
      <c r="R13" s="160"/>
      <c r="S13" s="160"/>
      <c r="T13" s="161" t="str">
        <f t="shared" si="6"/>
        <v> </v>
      </c>
      <c r="U13" s="112">
        <f t="shared" si="1"/>
        <v>0</v>
      </c>
    </row>
    <row r="14" spans="1:21" s="6" customFormat="1" ht="18">
      <c r="A14" s="85"/>
      <c r="B14" s="86"/>
      <c r="C14" s="87"/>
      <c r="D14" s="87"/>
      <c r="E14" s="88"/>
      <c r="F14" s="105"/>
      <c r="G14" s="105"/>
      <c r="H14" s="105"/>
      <c r="I14" s="105"/>
      <c r="J14" s="106"/>
      <c r="K14" s="128"/>
      <c r="L14" s="128"/>
      <c r="M14" s="107"/>
      <c r="N14" s="159" t="str">
        <f t="shared" si="2"/>
        <v> </v>
      </c>
      <c r="O14" s="160" t="str">
        <f t="shared" si="3"/>
        <v> </v>
      </c>
      <c r="P14" s="160" t="str">
        <f t="shared" si="4"/>
        <v> </v>
      </c>
      <c r="Q14" s="160" t="str">
        <f t="shared" si="5"/>
        <v> </v>
      </c>
      <c r="R14" s="160"/>
      <c r="S14" s="160"/>
      <c r="T14" s="161" t="str">
        <f t="shared" si="6"/>
        <v> </v>
      </c>
      <c r="U14" s="112">
        <f t="shared" si="1"/>
        <v>0</v>
      </c>
    </row>
    <row r="15" spans="1:21" s="6" customFormat="1" ht="18">
      <c r="A15" s="85"/>
      <c r="B15" s="86"/>
      <c r="C15" s="87"/>
      <c r="D15" s="87"/>
      <c r="E15" s="88"/>
      <c r="F15" s="105"/>
      <c r="G15" s="105"/>
      <c r="H15" s="105"/>
      <c r="I15" s="105"/>
      <c r="J15" s="106"/>
      <c r="K15" s="128"/>
      <c r="L15" s="128"/>
      <c r="M15" s="107"/>
      <c r="N15" s="159" t="str">
        <f t="shared" si="2"/>
        <v> </v>
      </c>
      <c r="O15" s="160" t="str">
        <f t="shared" si="3"/>
        <v> </v>
      </c>
      <c r="P15" s="160" t="str">
        <f t="shared" si="4"/>
        <v> </v>
      </c>
      <c r="Q15" s="160" t="str">
        <f t="shared" si="5"/>
        <v> </v>
      </c>
      <c r="R15" s="160"/>
      <c r="S15" s="160"/>
      <c r="T15" s="161" t="str">
        <f t="shared" si="6"/>
        <v> </v>
      </c>
      <c r="U15" s="112">
        <f t="shared" si="1"/>
        <v>0</v>
      </c>
    </row>
    <row r="16" spans="1:21" s="6" customFormat="1" ht="18">
      <c r="A16" s="85"/>
      <c r="B16" s="86"/>
      <c r="C16" s="87"/>
      <c r="D16" s="87"/>
      <c r="E16" s="88"/>
      <c r="F16" s="105"/>
      <c r="G16" s="105"/>
      <c r="H16" s="105"/>
      <c r="I16" s="105"/>
      <c r="J16" s="106"/>
      <c r="K16" s="128"/>
      <c r="L16" s="128"/>
      <c r="M16" s="107"/>
      <c r="N16" s="159" t="str">
        <f t="shared" si="2"/>
        <v> </v>
      </c>
      <c r="O16" s="160" t="str">
        <f t="shared" si="3"/>
        <v> </v>
      </c>
      <c r="P16" s="160" t="str">
        <f t="shared" si="4"/>
        <v> </v>
      </c>
      <c r="Q16" s="160" t="str">
        <f t="shared" si="5"/>
        <v> </v>
      </c>
      <c r="R16" s="160"/>
      <c r="S16" s="160"/>
      <c r="T16" s="161" t="str">
        <f t="shared" si="6"/>
        <v> </v>
      </c>
      <c r="U16" s="112">
        <f t="shared" si="1"/>
        <v>0</v>
      </c>
    </row>
    <row r="17" spans="1:21" s="6" customFormat="1" ht="18">
      <c r="A17" s="85"/>
      <c r="B17" s="86"/>
      <c r="C17" s="87"/>
      <c r="D17" s="87"/>
      <c r="E17" s="88"/>
      <c r="F17" s="105"/>
      <c r="G17" s="105"/>
      <c r="H17" s="105"/>
      <c r="I17" s="105"/>
      <c r="J17" s="106"/>
      <c r="K17" s="128"/>
      <c r="L17" s="128"/>
      <c r="M17" s="107"/>
      <c r="N17" s="159" t="str">
        <f t="shared" si="2"/>
        <v> </v>
      </c>
      <c r="O17" s="160" t="str">
        <f t="shared" si="3"/>
        <v> </v>
      </c>
      <c r="P17" s="160" t="str">
        <f t="shared" si="4"/>
        <v> </v>
      </c>
      <c r="Q17" s="160" t="str">
        <f t="shared" si="5"/>
        <v> </v>
      </c>
      <c r="R17" s="160"/>
      <c r="S17" s="160"/>
      <c r="T17" s="161" t="str">
        <f t="shared" si="6"/>
        <v> </v>
      </c>
      <c r="U17" s="112">
        <f t="shared" si="1"/>
        <v>0</v>
      </c>
    </row>
    <row r="18" spans="1:21" s="6" customFormat="1" ht="18">
      <c r="A18" s="85"/>
      <c r="B18" s="86"/>
      <c r="C18" s="87"/>
      <c r="D18" s="87"/>
      <c r="E18" s="88"/>
      <c r="F18" s="105"/>
      <c r="G18" s="105"/>
      <c r="H18" s="105"/>
      <c r="I18" s="105"/>
      <c r="J18" s="106"/>
      <c r="K18" s="128"/>
      <c r="L18" s="128"/>
      <c r="M18" s="107"/>
      <c r="N18" s="159" t="str">
        <f t="shared" si="2"/>
        <v> </v>
      </c>
      <c r="O18" s="160" t="str">
        <f t="shared" si="3"/>
        <v> </v>
      </c>
      <c r="P18" s="160" t="str">
        <f t="shared" si="4"/>
        <v> </v>
      </c>
      <c r="Q18" s="160" t="str">
        <f t="shared" si="5"/>
        <v> </v>
      </c>
      <c r="R18" s="160"/>
      <c r="S18" s="160"/>
      <c r="T18" s="161" t="str">
        <f t="shared" si="6"/>
        <v> </v>
      </c>
      <c r="U18" s="112">
        <f t="shared" si="1"/>
        <v>0</v>
      </c>
    </row>
    <row r="19" spans="1:21" s="6" customFormat="1" ht="18">
      <c r="A19" s="85"/>
      <c r="B19" s="86"/>
      <c r="C19" s="87"/>
      <c r="D19" s="87"/>
      <c r="E19" s="88"/>
      <c r="F19" s="105"/>
      <c r="G19" s="105"/>
      <c r="H19" s="105"/>
      <c r="I19" s="105"/>
      <c r="J19" s="106"/>
      <c r="K19" s="128"/>
      <c r="L19" s="128"/>
      <c r="M19" s="107"/>
      <c r="N19" s="159" t="str">
        <f t="shared" si="2"/>
        <v> </v>
      </c>
      <c r="O19" s="160" t="str">
        <f t="shared" si="3"/>
        <v> </v>
      </c>
      <c r="P19" s="160" t="str">
        <f t="shared" si="4"/>
        <v> </v>
      </c>
      <c r="Q19" s="160" t="str">
        <f t="shared" si="5"/>
        <v> </v>
      </c>
      <c r="R19" s="160"/>
      <c r="S19" s="160"/>
      <c r="T19" s="161" t="str">
        <f t="shared" si="6"/>
        <v> </v>
      </c>
      <c r="U19" s="112">
        <f t="shared" si="1"/>
        <v>0</v>
      </c>
    </row>
    <row r="20" spans="1:21" s="6" customFormat="1" ht="18">
      <c r="A20" s="85"/>
      <c r="B20" s="86"/>
      <c r="C20" s="87"/>
      <c r="D20" s="87"/>
      <c r="E20" s="88"/>
      <c r="F20" s="105"/>
      <c r="G20" s="105"/>
      <c r="H20" s="105"/>
      <c r="I20" s="105"/>
      <c r="J20" s="106"/>
      <c r="K20" s="128"/>
      <c r="L20" s="128"/>
      <c r="M20" s="107"/>
      <c r="N20" s="159" t="str">
        <f t="shared" si="2"/>
        <v> </v>
      </c>
      <c r="O20" s="160" t="str">
        <f t="shared" si="3"/>
        <v> </v>
      </c>
      <c r="P20" s="160" t="str">
        <f t="shared" si="4"/>
        <v> </v>
      </c>
      <c r="Q20" s="160" t="str">
        <f t="shared" si="5"/>
        <v> </v>
      </c>
      <c r="R20" s="160"/>
      <c r="S20" s="160"/>
      <c r="T20" s="161" t="str">
        <f t="shared" si="6"/>
        <v> </v>
      </c>
      <c r="U20" s="112">
        <f t="shared" si="1"/>
        <v>0</v>
      </c>
    </row>
    <row r="21" spans="1:21" s="6" customFormat="1" ht="18">
      <c r="A21" s="85"/>
      <c r="B21" s="86"/>
      <c r="C21" s="87"/>
      <c r="D21" s="87"/>
      <c r="E21" s="88"/>
      <c r="F21" s="105"/>
      <c r="G21" s="105"/>
      <c r="H21" s="105"/>
      <c r="I21" s="105"/>
      <c r="J21" s="106"/>
      <c r="K21" s="128"/>
      <c r="L21" s="128"/>
      <c r="M21" s="107"/>
      <c r="N21" s="159" t="str">
        <f t="shared" si="2"/>
        <v> </v>
      </c>
      <c r="O21" s="160" t="str">
        <f t="shared" si="3"/>
        <v> </v>
      </c>
      <c r="P21" s="160" t="str">
        <f t="shared" si="4"/>
        <v> </v>
      </c>
      <c r="Q21" s="160" t="str">
        <f t="shared" si="5"/>
        <v> </v>
      </c>
      <c r="R21" s="160"/>
      <c r="S21" s="160"/>
      <c r="T21" s="161" t="str">
        <f t="shared" si="6"/>
        <v> </v>
      </c>
      <c r="U21" s="112">
        <f t="shared" si="1"/>
        <v>0</v>
      </c>
    </row>
    <row r="22" spans="1:21" s="6" customFormat="1" ht="18">
      <c r="A22" s="85"/>
      <c r="B22" s="86"/>
      <c r="C22" s="87"/>
      <c r="D22" s="87"/>
      <c r="E22" s="88"/>
      <c r="F22" s="105"/>
      <c r="G22" s="105"/>
      <c r="H22" s="105"/>
      <c r="I22" s="105"/>
      <c r="J22" s="106"/>
      <c r="K22" s="128"/>
      <c r="L22" s="128"/>
      <c r="M22" s="107"/>
      <c r="N22" s="159" t="str">
        <f t="shared" si="2"/>
        <v> </v>
      </c>
      <c r="O22" s="160" t="str">
        <f t="shared" si="3"/>
        <v> </v>
      </c>
      <c r="P22" s="160" t="str">
        <f t="shared" si="4"/>
        <v> </v>
      </c>
      <c r="Q22" s="160" t="str">
        <f t="shared" si="5"/>
        <v> </v>
      </c>
      <c r="R22" s="160"/>
      <c r="S22" s="160"/>
      <c r="T22" s="161" t="str">
        <f t="shared" si="6"/>
        <v> </v>
      </c>
      <c r="U22" s="112">
        <f t="shared" si="1"/>
        <v>0</v>
      </c>
    </row>
    <row r="23" spans="1:21" s="6" customFormat="1" ht="18">
      <c r="A23" s="85"/>
      <c r="B23" s="86"/>
      <c r="C23" s="87"/>
      <c r="D23" s="87"/>
      <c r="E23" s="88"/>
      <c r="F23" s="105"/>
      <c r="G23" s="105"/>
      <c r="H23" s="105"/>
      <c r="I23" s="105"/>
      <c r="J23" s="106"/>
      <c r="K23" s="128"/>
      <c r="L23" s="128"/>
      <c r="M23" s="107"/>
      <c r="N23" s="159" t="str">
        <f t="shared" si="2"/>
        <v> </v>
      </c>
      <c r="O23" s="160" t="str">
        <f t="shared" si="3"/>
        <v> </v>
      </c>
      <c r="P23" s="160" t="str">
        <f t="shared" si="4"/>
        <v> </v>
      </c>
      <c r="Q23" s="160" t="str">
        <f t="shared" si="5"/>
        <v> </v>
      </c>
      <c r="R23" s="160"/>
      <c r="S23" s="160"/>
      <c r="T23" s="161" t="str">
        <f t="shared" si="6"/>
        <v> </v>
      </c>
      <c r="U23" s="112">
        <f t="shared" si="1"/>
        <v>0</v>
      </c>
    </row>
    <row r="24" spans="1:21" s="6" customFormat="1" ht="18">
      <c r="A24" s="85"/>
      <c r="B24" s="86"/>
      <c r="C24" s="87"/>
      <c r="D24" s="87"/>
      <c r="E24" s="88"/>
      <c r="F24" s="105"/>
      <c r="G24" s="105"/>
      <c r="H24" s="105"/>
      <c r="I24" s="105"/>
      <c r="J24" s="106"/>
      <c r="K24" s="128"/>
      <c r="L24" s="128"/>
      <c r="M24" s="107"/>
      <c r="N24" s="159" t="str">
        <f t="shared" si="2"/>
        <v> </v>
      </c>
      <c r="O24" s="160" t="str">
        <f t="shared" si="3"/>
        <v> </v>
      </c>
      <c r="P24" s="160" t="str">
        <f t="shared" si="4"/>
        <v> </v>
      </c>
      <c r="Q24" s="160" t="str">
        <f t="shared" si="5"/>
        <v> </v>
      </c>
      <c r="R24" s="160"/>
      <c r="S24" s="160"/>
      <c r="T24" s="161" t="str">
        <f t="shared" si="6"/>
        <v> </v>
      </c>
      <c r="U24" s="112">
        <f t="shared" si="1"/>
        <v>0</v>
      </c>
    </row>
    <row r="25" spans="1:21" s="6" customFormat="1" ht="18">
      <c r="A25" s="85"/>
      <c r="B25" s="86"/>
      <c r="C25" s="87"/>
      <c r="D25" s="87"/>
      <c r="E25" s="88"/>
      <c r="F25" s="105"/>
      <c r="G25" s="105"/>
      <c r="H25" s="105"/>
      <c r="I25" s="105"/>
      <c r="J25" s="106"/>
      <c r="K25" s="128"/>
      <c r="L25" s="128"/>
      <c r="M25" s="107"/>
      <c r="N25" s="159" t="str">
        <f t="shared" si="2"/>
        <v> </v>
      </c>
      <c r="O25" s="160" t="str">
        <f t="shared" si="3"/>
        <v> </v>
      </c>
      <c r="P25" s="160" t="str">
        <f t="shared" si="4"/>
        <v> </v>
      </c>
      <c r="Q25" s="160" t="str">
        <f t="shared" si="5"/>
        <v> </v>
      </c>
      <c r="R25" s="160"/>
      <c r="S25" s="160"/>
      <c r="T25" s="161" t="str">
        <f t="shared" si="6"/>
        <v> </v>
      </c>
      <c r="U25" s="112">
        <f t="shared" si="1"/>
        <v>0</v>
      </c>
    </row>
    <row r="26" spans="1:21" s="6" customFormat="1" ht="18">
      <c r="A26" s="89"/>
      <c r="B26" s="90"/>
      <c r="C26" s="91"/>
      <c r="D26" s="91"/>
      <c r="E26" s="92"/>
      <c r="F26" s="108"/>
      <c r="G26" s="108"/>
      <c r="H26" s="108"/>
      <c r="I26" s="108"/>
      <c r="J26" s="109"/>
      <c r="K26" s="129"/>
      <c r="L26" s="129"/>
      <c r="M26" s="110"/>
      <c r="N26" s="162" t="str">
        <f t="shared" si="2"/>
        <v> </v>
      </c>
      <c r="O26" s="163" t="str">
        <f t="shared" si="3"/>
        <v> </v>
      </c>
      <c r="P26" s="163" t="str">
        <f t="shared" si="4"/>
        <v> </v>
      </c>
      <c r="Q26" s="163" t="str">
        <f t="shared" si="5"/>
        <v> </v>
      </c>
      <c r="R26" s="163"/>
      <c r="S26" s="163"/>
      <c r="T26" s="164" t="str">
        <f t="shared" si="6"/>
        <v> </v>
      </c>
      <c r="U26" s="113">
        <f t="shared" si="1"/>
        <v>0</v>
      </c>
    </row>
    <row r="28" spans="1:2" ht="12.75">
      <c r="A28" s="78"/>
      <c r="B28" t="s">
        <v>30</v>
      </c>
    </row>
  </sheetData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7:O27"/>
  <sheetViews>
    <sheetView workbookViewId="0" topLeftCell="G4">
      <selection activeCell="D12" sqref="D12"/>
    </sheetView>
  </sheetViews>
  <sheetFormatPr defaultColWidth="11.421875" defaultRowHeight="12.75"/>
  <cols>
    <col min="1" max="1" width="8.57421875" style="0" customWidth="1"/>
    <col min="2" max="2" width="32.8515625" style="0" customWidth="1"/>
    <col min="3" max="3" width="6.7109375" style="1" customWidth="1"/>
    <col min="4" max="4" width="8.7109375" style="1" customWidth="1"/>
    <col min="5" max="5" width="7.28125" style="1" customWidth="1"/>
    <col min="6" max="9" width="8.7109375" style="1" customWidth="1"/>
    <col min="10" max="10" width="8.7109375" style="0" customWidth="1"/>
    <col min="11" max="11" width="8.28125" style="0" customWidth="1"/>
    <col min="12" max="12" width="10.28125" style="0" customWidth="1"/>
    <col min="13" max="13" width="6.57421875" style="0" customWidth="1"/>
    <col min="14" max="14" width="8.00390625" style="0" customWidth="1"/>
    <col min="15" max="15" width="7.28125" style="0" customWidth="1"/>
  </cols>
  <sheetData>
    <row r="1" ht="12.75"/>
    <row r="2" ht="12.75"/>
    <row r="3" ht="12.75"/>
    <row r="4" ht="12.75"/>
    <row r="5" ht="12.75"/>
    <row r="6" ht="59.25" customHeight="1"/>
    <row r="7" spans="1:15" s="25" customFormat="1" ht="62.25" customHeight="1">
      <c r="A7" s="193" t="s">
        <v>97</v>
      </c>
      <c r="B7" s="194" t="s">
        <v>28</v>
      </c>
      <c r="C7" s="77" t="s">
        <v>98</v>
      </c>
      <c r="D7" s="79" t="s">
        <v>0</v>
      </c>
      <c r="E7" s="79" t="s">
        <v>29</v>
      </c>
      <c r="F7" s="33" t="s">
        <v>77</v>
      </c>
      <c r="G7" s="126" t="s">
        <v>78</v>
      </c>
      <c r="H7" s="33" t="s">
        <v>79</v>
      </c>
      <c r="I7" s="33" t="s">
        <v>80</v>
      </c>
      <c r="J7" s="33" t="s">
        <v>82</v>
      </c>
      <c r="K7" s="80" t="s">
        <v>81</v>
      </c>
      <c r="L7" s="80" t="s">
        <v>89</v>
      </c>
      <c r="M7" s="80" t="s">
        <v>103</v>
      </c>
      <c r="N7" s="80" t="s">
        <v>83</v>
      </c>
      <c r="O7" s="131" t="s">
        <v>84</v>
      </c>
    </row>
    <row r="8" spans="1:15" s="6" customFormat="1" ht="18">
      <c r="A8" s="81"/>
      <c r="B8" s="82"/>
      <c r="C8" s="83"/>
      <c r="D8" s="83"/>
      <c r="E8" s="84"/>
      <c r="F8" s="102"/>
      <c r="G8" s="102"/>
      <c r="H8" s="102"/>
      <c r="I8" s="102"/>
      <c r="J8" s="103"/>
      <c r="K8" s="130">
        <f>G8+H8+I8+J8</f>
        <v>0</v>
      </c>
      <c r="L8" s="130">
        <f>K8-G8</f>
        <v>0</v>
      </c>
      <c r="M8" s="127" t="str">
        <f>IF(F8=0," ",(L8/F8)*100)</f>
        <v> </v>
      </c>
      <c r="N8" s="196">
        <f>K8-F8</f>
        <v>0</v>
      </c>
      <c r="O8" s="195"/>
    </row>
    <row r="9" spans="1:15" s="6" customFormat="1" ht="18">
      <c r="A9" s="85"/>
      <c r="B9" s="86"/>
      <c r="C9" s="87"/>
      <c r="D9" s="87"/>
      <c r="E9" s="88"/>
      <c r="F9" s="105"/>
      <c r="G9" s="105"/>
      <c r="H9" s="105"/>
      <c r="I9" s="105"/>
      <c r="J9" s="106"/>
      <c r="K9" s="128"/>
      <c r="L9" s="128"/>
      <c r="M9" s="128"/>
      <c r="N9" s="128"/>
      <c r="O9" s="107"/>
    </row>
    <row r="10" spans="1:15" s="6" customFormat="1" ht="18">
      <c r="A10" s="85"/>
      <c r="B10" s="86"/>
      <c r="C10" s="87"/>
      <c r="D10" s="87"/>
      <c r="E10" s="88"/>
      <c r="F10" s="105"/>
      <c r="G10" s="105"/>
      <c r="H10" s="105"/>
      <c r="I10" s="105"/>
      <c r="J10" s="106"/>
      <c r="K10" s="128"/>
      <c r="L10" s="128"/>
      <c r="M10" s="128"/>
      <c r="N10" s="128"/>
      <c r="O10" s="107"/>
    </row>
    <row r="11" spans="1:15" s="6" customFormat="1" ht="18">
      <c r="A11" s="85"/>
      <c r="B11" s="86"/>
      <c r="C11" s="87"/>
      <c r="D11" s="87"/>
      <c r="E11" s="88"/>
      <c r="F11" s="105"/>
      <c r="G11" s="105"/>
      <c r="H11" s="105"/>
      <c r="I11" s="105"/>
      <c r="J11" s="106"/>
      <c r="K11" s="128"/>
      <c r="L11" s="128"/>
      <c r="M11" s="128"/>
      <c r="N11" s="128"/>
      <c r="O11" s="107"/>
    </row>
    <row r="12" spans="1:15" s="6" customFormat="1" ht="18">
      <c r="A12" s="85"/>
      <c r="B12" s="86"/>
      <c r="C12" s="87"/>
      <c r="D12" s="87"/>
      <c r="E12" s="88"/>
      <c r="F12" s="105"/>
      <c r="G12" s="105"/>
      <c r="H12" s="105"/>
      <c r="I12" s="105"/>
      <c r="J12" s="106"/>
      <c r="K12" s="128"/>
      <c r="L12" s="128"/>
      <c r="M12" s="128"/>
      <c r="N12" s="128"/>
      <c r="O12" s="107"/>
    </row>
    <row r="13" spans="1:15" s="6" customFormat="1" ht="18">
      <c r="A13" s="85"/>
      <c r="B13" s="86"/>
      <c r="C13" s="87"/>
      <c r="D13" s="87"/>
      <c r="E13" s="88"/>
      <c r="F13" s="105"/>
      <c r="G13" s="105"/>
      <c r="H13" s="105"/>
      <c r="I13" s="105"/>
      <c r="J13" s="106"/>
      <c r="K13" s="128"/>
      <c r="L13" s="128"/>
      <c r="M13" s="128"/>
      <c r="N13" s="128"/>
      <c r="O13" s="107"/>
    </row>
    <row r="14" spans="1:15" s="6" customFormat="1" ht="18">
      <c r="A14" s="85"/>
      <c r="B14" s="86"/>
      <c r="C14" s="87"/>
      <c r="D14" s="87"/>
      <c r="E14" s="88"/>
      <c r="F14" s="105"/>
      <c r="G14" s="105"/>
      <c r="H14" s="105"/>
      <c r="I14" s="105"/>
      <c r="J14" s="106"/>
      <c r="K14" s="128"/>
      <c r="L14" s="128"/>
      <c r="M14" s="128"/>
      <c r="N14" s="128"/>
      <c r="O14" s="107"/>
    </row>
    <row r="15" spans="1:15" s="6" customFormat="1" ht="18">
      <c r="A15" s="85"/>
      <c r="B15" s="86"/>
      <c r="C15" s="87"/>
      <c r="D15" s="87"/>
      <c r="E15" s="88"/>
      <c r="F15" s="105"/>
      <c r="G15" s="105"/>
      <c r="H15" s="105"/>
      <c r="I15" s="105"/>
      <c r="J15" s="106"/>
      <c r="K15" s="128"/>
      <c r="L15" s="128"/>
      <c r="M15" s="128"/>
      <c r="N15" s="128"/>
      <c r="O15" s="107"/>
    </row>
    <row r="16" spans="1:15" s="6" customFormat="1" ht="18">
      <c r="A16" s="85"/>
      <c r="B16" s="86"/>
      <c r="C16" s="87"/>
      <c r="D16" s="87"/>
      <c r="E16" s="88"/>
      <c r="F16" s="105"/>
      <c r="G16" s="105"/>
      <c r="H16" s="105"/>
      <c r="I16" s="105"/>
      <c r="J16" s="106"/>
      <c r="K16" s="128"/>
      <c r="L16" s="128"/>
      <c r="M16" s="128"/>
      <c r="N16" s="128"/>
      <c r="O16" s="107"/>
    </row>
    <row r="17" spans="1:15" s="6" customFormat="1" ht="18">
      <c r="A17" s="85"/>
      <c r="B17" s="86"/>
      <c r="C17" s="87"/>
      <c r="D17" s="87"/>
      <c r="E17" s="88"/>
      <c r="F17" s="105"/>
      <c r="G17" s="105"/>
      <c r="H17" s="105"/>
      <c r="I17" s="105"/>
      <c r="J17" s="106"/>
      <c r="K17" s="128"/>
      <c r="L17" s="128"/>
      <c r="M17" s="128"/>
      <c r="N17" s="128"/>
      <c r="O17" s="107"/>
    </row>
    <row r="18" spans="1:15" s="6" customFormat="1" ht="18">
      <c r="A18" s="85"/>
      <c r="B18" s="86"/>
      <c r="C18" s="87"/>
      <c r="D18" s="87"/>
      <c r="E18" s="88"/>
      <c r="F18" s="105"/>
      <c r="G18" s="105"/>
      <c r="H18" s="105"/>
      <c r="I18" s="105"/>
      <c r="J18" s="106"/>
      <c r="K18" s="128"/>
      <c r="L18" s="128"/>
      <c r="M18" s="128"/>
      <c r="N18" s="128"/>
      <c r="O18" s="107"/>
    </row>
    <row r="19" spans="1:15" s="6" customFormat="1" ht="18">
      <c r="A19" s="85"/>
      <c r="B19" s="86"/>
      <c r="C19" s="87"/>
      <c r="D19" s="87"/>
      <c r="E19" s="88"/>
      <c r="F19" s="105"/>
      <c r="G19" s="105"/>
      <c r="H19" s="105"/>
      <c r="I19" s="105"/>
      <c r="J19" s="106"/>
      <c r="K19" s="128"/>
      <c r="L19" s="128"/>
      <c r="M19" s="128"/>
      <c r="N19" s="128"/>
      <c r="O19" s="107"/>
    </row>
    <row r="20" spans="1:15" s="6" customFormat="1" ht="18">
      <c r="A20" s="85"/>
      <c r="B20" s="86"/>
      <c r="C20" s="87"/>
      <c r="D20" s="87"/>
      <c r="E20" s="88"/>
      <c r="F20" s="105"/>
      <c r="G20" s="105"/>
      <c r="H20" s="105"/>
      <c r="I20" s="105"/>
      <c r="J20" s="106"/>
      <c r="K20" s="128"/>
      <c r="L20" s="128"/>
      <c r="M20" s="128"/>
      <c r="N20" s="128"/>
      <c r="O20" s="107"/>
    </row>
    <row r="21" spans="1:15" s="6" customFormat="1" ht="18">
      <c r="A21" s="85"/>
      <c r="B21" s="86"/>
      <c r="C21" s="87"/>
      <c r="D21" s="87"/>
      <c r="E21" s="88"/>
      <c r="F21" s="105"/>
      <c r="G21" s="105"/>
      <c r="H21" s="105"/>
      <c r="I21" s="105"/>
      <c r="J21" s="106"/>
      <c r="K21" s="128"/>
      <c r="L21" s="128"/>
      <c r="M21" s="128"/>
      <c r="N21" s="128"/>
      <c r="O21" s="107"/>
    </row>
    <row r="22" spans="1:15" s="6" customFormat="1" ht="18">
      <c r="A22" s="85"/>
      <c r="B22" s="86"/>
      <c r="C22" s="87"/>
      <c r="D22" s="87"/>
      <c r="E22" s="88"/>
      <c r="F22" s="105"/>
      <c r="G22" s="105"/>
      <c r="H22" s="105"/>
      <c r="I22" s="105"/>
      <c r="J22" s="106"/>
      <c r="K22" s="128"/>
      <c r="L22" s="128"/>
      <c r="M22" s="128"/>
      <c r="N22" s="128"/>
      <c r="O22" s="107"/>
    </row>
    <row r="23" spans="1:15" s="6" customFormat="1" ht="18">
      <c r="A23" s="85"/>
      <c r="B23" s="86"/>
      <c r="C23" s="87"/>
      <c r="D23" s="87"/>
      <c r="E23" s="88"/>
      <c r="F23" s="105"/>
      <c r="G23" s="105"/>
      <c r="H23" s="105"/>
      <c r="I23" s="105"/>
      <c r="J23" s="106"/>
      <c r="K23" s="128"/>
      <c r="L23" s="128"/>
      <c r="M23" s="128"/>
      <c r="N23" s="128"/>
      <c r="O23" s="107"/>
    </row>
    <row r="24" spans="1:15" s="6" customFormat="1" ht="18">
      <c r="A24" s="85"/>
      <c r="B24" s="86"/>
      <c r="C24" s="87"/>
      <c r="D24" s="87"/>
      <c r="E24" s="88"/>
      <c r="F24" s="105"/>
      <c r="G24" s="105"/>
      <c r="H24" s="105"/>
      <c r="I24" s="105"/>
      <c r="J24" s="106"/>
      <c r="K24" s="128"/>
      <c r="L24" s="128"/>
      <c r="M24" s="128"/>
      <c r="N24" s="128"/>
      <c r="O24" s="107"/>
    </row>
    <row r="25" spans="1:15" s="6" customFormat="1" ht="18">
      <c r="A25" s="89"/>
      <c r="B25" s="90"/>
      <c r="C25" s="91"/>
      <c r="D25" s="91"/>
      <c r="E25" s="92"/>
      <c r="F25" s="108"/>
      <c r="G25" s="108"/>
      <c r="H25" s="108"/>
      <c r="I25" s="108"/>
      <c r="J25" s="109"/>
      <c r="K25" s="129"/>
      <c r="L25" s="129"/>
      <c r="M25" s="129"/>
      <c r="N25" s="129"/>
      <c r="O25" s="110"/>
    </row>
    <row r="27" spans="1:2" ht="12.75">
      <c r="A27" s="78"/>
      <c r="B27" t="s">
        <v>30</v>
      </c>
    </row>
  </sheetData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8:O27"/>
  <sheetViews>
    <sheetView workbookViewId="0" topLeftCell="F4">
      <selection activeCell="D12" sqref="D12"/>
    </sheetView>
  </sheetViews>
  <sheetFormatPr defaultColWidth="11.421875" defaultRowHeight="12.75"/>
  <cols>
    <col min="1" max="1" width="9.00390625" style="0" customWidth="1"/>
    <col min="2" max="2" width="36.28125" style="0" customWidth="1"/>
    <col min="3" max="3" width="8.7109375" style="1" customWidth="1"/>
    <col min="4" max="4" width="11.140625" style="1" customWidth="1"/>
    <col min="5" max="5" width="11.421875" style="1" customWidth="1"/>
    <col min="6" max="6" width="12.140625" style="1" customWidth="1"/>
    <col min="7" max="7" width="11.7109375" style="1" customWidth="1"/>
    <col min="8" max="8" width="11.00390625" style="0" customWidth="1"/>
    <col min="9" max="9" width="13.8515625" style="0" customWidth="1"/>
    <col min="10" max="10" width="13.00390625" style="0" customWidth="1"/>
  </cols>
  <sheetData>
    <row r="1" ht="12.75"/>
    <row r="2" ht="12.75"/>
    <row r="3" ht="12.75"/>
    <row r="4" ht="12.75"/>
    <row r="5" ht="12.75"/>
    <row r="6" ht="54.75" customHeight="1"/>
    <row r="7" ht="4.5" customHeight="1"/>
    <row r="8" spans="1:10" s="25" customFormat="1" ht="72" customHeight="1">
      <c r="A8" s="193" t="s">
        <v>97</v>
      </c>
      <c r="B8" s="194" t="s">
        <v>28</v>
      </c>
      <c r="C8" s="77" t="s">
        <v>98</v>
      </c>
      <c r="D8" s="117" t="s">
        <v>104</v>
      </c>
      <c r="E8" s="132" t="s">
        <v>105</v>
      </c>
      <c r="F8" s="117" t="s">
        <v>106</v>
      </c>
      <c r="G8" s="117" t="s">
        <v>107</v>
      </c>
      <c r="H8" s="117" t="s">
        <v>108</v>
      </c>
      <c r="I8" s="133" t="s">
        <v>109</v>
      </c>
      <c r="J8" s="131" t="s">
        <v>110</v>
      </c>
    </row>
    <row r="9" spans="1:10" s="6" customFormat="1" ht="18">
      <c r="A9" s="81"/>
      <c r="B9" s="82"/>
      <c r="C9" s="83"/>
      <c r="D9" s="102"/>
      <c r="E9" s="102"/>
      <c r="F9" s="102"/>
      <c r="G9" s="102"/>
      <c r="H9" s="103"/>
      <c r="I9" s="127"/>
      <c r="J9" s="104"/>
    </row>
    <row r="10" spans="1:10" s="6" customFormat="1" ht="18">
      <c r="A10" s="85"/>
      <c r="B10" s="86"/>
      <c r="C10" s="87"/>
      <c r="D10" s="105"/>
      <c r="E10" s="105"/>
      <c r="F10" s="105"/>
      <c r="G10" s="105"/>
      <c r="H10" s="106"/>
      <c r="I10" s="128"/>
      <c r="J10" s="107"/>
    </row>
    <row r="11" spans="1:10" s="6" customFormat="1" ht="18">
      <c r="A11" s="85"/>
      <c r="B11" s="86"/>
      <c r="C11" s="87"/>
      <c r="D11" s="105"/>
      <c r="E11" s="105"/>
      <c r="F11" s="105"/>
      <c r="G11" s="105"/>
      <c r="H11" s="106"/>
      <c r="I11" s="128"/>
      <c r="J11" s="107"/>
    </row>
    <row r="12" spans="1:10" s="6" customFormat="1" ht="18">
      <c r="A12" s="85"/>
      <c r="B12" s="86"/>
      <c r="C12" s="87"/>
      <c r="D12" s="105"/>
      <c r="E12" s="105"/>
      <c r="F12" s="105"/>
      <c r="G12" s="105"/>
      <c r="H12" s="106"/>
      <c r="I12" s="128"/>
      <c r="J12" s="107"/>
    </row>
    <row r="13" spans="1:10" s="6" customFormat="1" ht="18">
      <c r="A13" s="85"/>
      <c r="B13" s="86"/>
      <c r="C13" s="87"/>
      <c r="D13" s="105"/>
      <c r="E13" s="105"/>
      <c r="F13" s="105"/>
      <c r="G13" s="105"/>
      <c r="H13" s="106"/>
      <c r="I13" s="128"/>
      <c r="J13" s="107"/>
    </row>
    <row r="14" spans="1:10" s="6" customFormat="1" ht="18">
      <c r="A14" s="85"/>
      <c r="B14" s="86"/>
      <c r="C14" s="87"/>
      <c r="D14" s="105"/>
      <c r="E14" s="105"/>
      <c r="F14" s="105"/>
      <c r="G14" s="105"/>
      <c r="H14" s="106"/>
      <c r="I14" s="128"/>
      <c r="J14" s="107"/>
    </row>
    <row r="15" spans="1:10" s="6" customFormat="1" ht="18">
      <c r="A15" s="85"/>
      <c r="B15" s="86"/>
      <c r="C15" s="87"/>
      <c r="D15" s="105"/>
      <c r="E15" s="105"/>
      <c r="F15" s="105"/>
      <c r="G15" s="105"/>
      <c r="H15" s="106"/>
      <c r="I15" s="128"/>
      <c r="J15" s="107"/>
    </row>
    <row r="16" spans="1:10" s="6" customFormat="1" ht="18">
      <c r="A16" s="85"/>
      <c r="B16" s="86"/>
      <c r="C16" s="87"/>
      <c r="D16" s="105"/>
      <c r="E16" s="105"/>
      <c r="F16" s="105"/>
      <c r="G16" s="105"/>
      <c r="H16" s="106"/>
      <c r="I16" s="128"/>
      <c r="J16" s="107"/>
    </row>
    <row r="17" spans="1:10" s="6" customFormat="1" ht="18">
      <c r="A17" s="85"/>
      <c r="B17" s="86"/>
      <c r="C17" s="87"/>
      <c r="D17" s="105"/>
      <c r="E17" s="105"/>
      <c r="F17" s="105"/>
      <c r="G17" s="105"/>
      <c r="H17" s="106"/>
      <c r="I17" s="128"/>
      <c r="J17" s="107"/>
    </row>
    <row r="18" spans="1:10" s="6" customFormat="1" ht="18">
      <c r="A18" s="85"/>
      <c r="B18" s="86"/>
      <c r="C18" s="87"/>
      <c r="D18" s="105"/>
      <c r="E18" s="105"/>
      <c r="F18" s="105"/>
      <c r="G18" s="105"/>
      <c r="H18" s="106"/>
      <c r="I18" s="128"/>
      <c r="J18" s="107"/>
    </row>
    <row r="19" spans="1:10" s="6" customFormat="1" ht="18">
      <c r="A19" s="85"/>
      <c r="B19" s="86"/>
      <c r="C19" s="87"/>
      <c r="D19" s="105"/>
      <c r="E19" s="105"/>
      <c r="F19" s="105"/>
      <c r="G19" s="105"/>
      <c r="H19" s="106"/>
      <c r="I19" s="128"/>
      <c r="J19" s="107"/>
    </row>
    <row r="20" spans="1:10" s="6" customFormat="1" ht="18">
      <c r="A20" s="85"/>
      <c r="B20" s="86"/>
      <c r="C20" s="87"/>
      <c r="D20" s="105"/>
      <c r="E20" s="105"/>
      <c r="F20" s="105"/>
      <c r="G20" s="105"/>
      <c r="H20" s="106"/>
      <c r="I20" s="128"/>
      <c r="J20" s="107"/>
    </row>
    <row r="21" spans="1:10" s="6" customFormat="1" ht="18">
      <c r="A21" s="85"/>
      <c r="B21" s="86"/>
      <c r="C21" s="87"/>
      <c r="D21" s="105"/>
      <c r="E21" s="105"/>
      <c r="F21" s="105"/>
      <c r="G21" s="105"/>
      <c r="H21" s="106"/>
      <c r="I21" s="128"/>
      <c r="J21" s="107"/>
    </row>
    <row r="22" spans="1:10" s="6" customFormat="1" ht="18">
      <c r="A22" s="85"/>
      <c r="B22" s="86"/>
      <c r="C22" s="87"/>
      <c r="D22" s="105"/>
      <c r="E22" s="105"/>
      <c r="F22" s="105"/>
      <c r="G22" s="105"/>
      <c r="H22" s="106"/>
      <c r="I22" s="128"/>
      <c r="J22" s="107"/>
    </row>
    <row r="23" spans="1:15" s="6" customFormat="1" ht="18">
      <c r="A23" s="85"/>
      <c r="B23" s="86"/>
      <c r="C23" s="87"/>
      <c r="D23" s="87"/>
      <c r="E23" s="88"/>
      <c r="F23" s="105"/>
      <c r="G23" s="105"/>
      <c r="H23" s="105"/>
      <c r="I23" s="105"/>
      <c r="J23" s="107"/>
      <c r="K23" s="165"/>
      <c r="L23" s="166"/>
      <c r="M23" s="166"/>
      <c r="N23" s="166"/>
      <c r="O23" s="166"/>
    </row>
    <row r="24" spans="1:15" s="6" customFormat="1" ht="18">
      <c r="A24" s="85"/>
      <c r="B24" s="86"/>
      <c r="C24" s="87"/>
      <c r="D24" s="87"/>
      <c r="E24" s="88"/>
      <c r="F24" s="105"/>
      <c r="G24" s="105"/>
      <c r="H24" s="105"/>
      <c r="I24" s="105"/>
      <c r="J24" s="107"/>
      <c r="K24" s="165"/>
      <c r="L24" s="166"/>
      <c r="M24" s="166"/>
      <c r="N24" s="166"/>
      <c r="O24" s="166"/>
    </row>
    <row r="25" spans="1:15" s="6" customFormat="1" ht="18">
      <c r="A25" s="89"/>
      <c r="B25" s="90"/>
      <c r="C25" s="91"/>
      <c r="D25" s="91"/>
      <c r="E25" s="92"/>
      <c r="F25" s="108"/>
      <c r="G25" s="108"/>
      <c r="H25" s="108"/>
      <c r="I25" s="108"/>
      <c r="J25" s="110"/>
      <c r="K25" s="165"/>
      <c r="L25" s="166"/>
      <c r="M25" s="166"/>
      <c r="N25" s="166"/>
      <c r="O25" s="166"/>
    </row>
    <row r="26" spans="8:9" ht="12.75">
      <c r="H26" s="1"/>
      <c r="I26" s="1"/>
    </row>
    <row r="27" spans="1:9" ht="12.75">
      <c r="A27" s="78"/>
      <c r="B27" t="s">
        <v>30</v>
      </c>
      <c r="H27" s="1"/>
      <c r="I27" s="1"/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8:K26"/>
  <sheetViews>
    <sheetView workbookViewId="0" topLeftCell="G3">
      <selection activeCell="D12" sqref="D12"/>
    </sheetView>
  </sheetViews>
  <sheetFormatPr defaultColWidth="11.421875" defaultRowHeight="12.75"/>
  <cols>
    <col min="1" max="1" width="9.00390625" style="0" customWidth="1"/>
    <col min="2" max="2" width="28.7109375" style="0" customWidth="1"/>
    <col min="3" max="3" width="8.7109375" style="1" customWidth="1"/>
    <col min="4" max="4" width="10.8515625" style="1" customWidth="1"/>
    <col min="5" max="5" width="13.00390625" style="1" customWidth="1"/>
    <col min="6" max="6" width="13.421875" style="1" customWidth="1"/>
    <col min="7" max="7" width="11.00390625" style="1" customWidth="1"/>
    <col min="8" max="8" width="11.57421875" style="0" customWidth="1"/>
    <col min="9" max="9" width="12.28125" style="0" customWidth="1"/>
    <col min="10" max="10" width="12.7109375" style="0" customWidth="1"/>
    <col min="11" max="11" width="13.7109375" style="0" customWidth="1"/>
  </cols>
  <sheetData>
    <row r="1" ht="12.75"/>
    <row r="2" ht="12.75"/>
    <row r="3" ht="12.75"/>
    <row r="4" ht="12.75"/>
    <row r="5" ht="12.75"/>
    <row r="6" ht="54" customHeight="1"/>
    <row r="7" ht="4.5" customHeight="1"/>
    <row r="8" spans="1:11" s="25" customFormat="1" ht="102.75" customHeight="1">
      <c r="A8" s="27" t="s">
        <v>97</v>
      </c>
      <c r="B8" s="168" t="s">
        <v>28</v>
      </c>
      <c r="C8" s="173" t="s">
        <v>99</v>
      </c>
      <c r="D8" s="169" t="s">
        <v>111</v>
      </c>
      <c r="E8" s="167" t="s">
        <v>112</v>
      </c>
      <c r="F8" s="169" t="s">
        <v>113</v>
      </c>
      <c r="G8" s="169" t="s">
        <v>114</v>
      </c>
      <c r="H8" s="170" t="s">
        <v>115</v>
      </c>
      <c r="I8" s="171" t="s">
        <v>116</v>
      </c>
      <c r="J8" s="171" t="s">
        <v>117</v>
      </c>
      <c r="K8" s="172" t="s">
        <v>118</v>
      </c>
    </row>
    <row r="9" spans="1:11" s="6" customFormat="1" ht="18">
      <c r="A9" s="81"/>
      <c r="B9" s="82"/>
      <c r="C9" s="83"/>
      <c r="D9" s="102"/>
      <c r="E9" s="102"/>
      <c r="F9" s="102"/>
      <c r="G9" s="102"/>
      <c r="H9" s="103"/>
      <c r="I9" s="127"/>
      <c r="J9" s="127"/>
      <c r="K9" s="104"/>
    </row>
    <row r="10" spans="1:11" s="6" customFormat="1" ht="18">
      <c r="A10" s="85"/>
      <c r="B10" s="86"/>
      <c r="C10" s="87"/>
      <c r="D10" s="105"/>
      <c r="E10" s="105"/>
      <c r="F10" s="105"/>
      <c r="G10" s="105"/>
      <c r="H10" s="106"/>
      <c r="I10" s="128"/>
      <c r="J10" s="128"/>
      <c r="K10" s="107"/>
    </row>
    <row r="11" spans="1:11" s="6" customFormat="1" ht="18">
      <c r="A11" s="85"/>
      <c r="B11" s="86"/>
      <c r="C11" s="87"/>
      <c r="D11" s="105"/>
      <c r="E11" s="105"/>
      <c r="F11" s="105"/>
      <c r="G11" s="105"/>
      <c r="H11" s="106"/>
      <c r="I11" s="128"/>
      <c r="J11" s="128"/>
      <c r="K11" s="107"/>
    </row>
    <row r="12" spans="1:11" s="6" customFormat="1" ht="18">
      <c r="A12" s="85"/>
      <c r="B12" s="86"/>
      <c r="C12" s="87"/>
      <c r="D12" s="105"/>
      <c r="E12" s="105"/>
      <c r="F12" s="105"/>
      <c r="G12" s="105"/>
      <c r="H12" s="106"/>
      <c r="I12" s="128"/>
      <c r="J12" s="128"/>
      <c r="K12" s="107"/>
    </row>
    <row r="13" spans="1:11" s="6" customFormat="1" ht="18">
      <c r="A13" s="85"/>
      <c r="B13" s="86"/>
      <c r="C13" s="87"/>
      <c r="D13" s="105"/>
      <c r="E13" s="105"/>
      <c r="F13" s="105"/>
      <c r="G13" s="105"/>
      <c r="H13" s="106"/>
      <c r="I13" s="128"/>
      <c r="J13" s="128"/>
      <c r="K13" s="107"/>
    </row>
    <row r="14" spans="1:11" s="6" customFormat="1" ht="18">
      <c r="A14" s="85"/>
      <c r="B14" s="86"/>
      <c r="C14" s="87"/>
      <c r="D14" s="105"/>
      <c r="E14" s="105"/>
      <c r="F14" s="105"/>
      <c r="G14" s="105"/>
      <c r="H14" s="106"/>
      <c r="I14" s="128"/>
      <c r="J14" s="128"/>
      <c r="K14" s="107"/>
    </row>
    <row r="15" spans="1:11" s="6" customFormat="1" ht="18">
      <c r="A15" s="85"/>
      <c r="B15" s="86"/>
      <c r="C15" s="87"/>
      <c r="D15" s="105"/>
      <c r="E15" s="105"/>
      <c r="F15" s="105"/>
      <c r="G15" s="105"/>
      <c r="H15" s="106"/>
      <c r="I15" s="128"/>
      <c r="J15" s="128"/>
      <c r="K15" s="107"/>
    </row>
    <row r="16" spans="1:11" s="6" customFormat="1" ht="18">
      <c r="A16" s="85"/>
      <c r="B16" s="86"/>
      <c r="C16" s="87"/>
      <c r="D16" s="105"/>
      <c r="E16" s="105"/>
      <c r="F16" s="105"/>
      <c r="G16" s="105"/>
      <c r="H16" s="106"/>
      <c r="I16" s="128"/>
      <c r="J16" s="128"/>
      <c r="K16" s="107"/>
    </row>
    <row r="17" spans="1:11" s="6" customFormat="1" ht="18">
      <c r="A17" s="85"/>
      <c r="B17" s="86"/>
      <c r="C17" s="87"/>
      <c r="D17" s="105"/>
      <c r="E17" s="105"/>
      <c r="F17" s="105"/>
      <c r="G17" s="105"/>
      <c r="H17" s="106"/>
      <c r="I17" s="128"/>
      <c r="J17" s="128"/>
      <c r="K17" s="107"/>
    </row>
    <row r="18" spans="1:11" s="6" customFormat="1" ht="18">
      <c r="A18" s="85"/>
      <c r="B18" s="86"/>
      <c r="C18" s="87"/>
      <c r="D18" s="105"/>
      <c r="E18" s="105"/>
      <c r="F18" s="105"/>
      <c r="G18" s="105"/>
      <c r="H18" s="106"/>
      <c r="I18" s="128"/>
      <c r="J18" s="128"/>
      <c r="K18" s="107"/>
    </row>
    <row r="19" spans="1:11" s="6" customFormat="1" ht="18">
      <c r="A19" s="85"/>
      <c r="B19" s="86"/>
      <c r="C19" s="87"/>
      <c r="D19" s="105"/>
      <c r="E19" s="105"/>
      <c r="F19" s="105"/>
      <c r="G19" s="105"/>
      <c r="H19" s="106"/>
      <c r="I19" s="128"/>
      <c r="J19" s="128"/>
      <c r="K19" s="107"/>
    </row>
    <row r="20" spans="1:11" s="6" customFormat="1" ht="18">
      <c r="A20" s="85"/>
      <c r="B20" s="86"/>
      <c r="C20" s="87"/>
      <c r="D20" s="105"/>
      <c r="E20" s="105"/>
      <c r="F20" s="105"/>
      <c r="G20" s="105"/>
      <c r="H20" s="106"/>
      <c r="I20" s="128"/>
      <c r="J20" s="128"/>
      <c r="K20" s="107"/>
    </row>
    <row r="21" spans="1:11" s="6" customFormat="1" ht="18">
      <c r="A21" s="85"/>
      <c r="B21" s="86"/>
      <c r="C21" s="87"/>
      <c r="D21" s="105"/>
      <c r="E21" s="105"/>
      <c r="F21" s="105"/>
      <c r="G21" s="105"/>
      <c r="H21" s="106"/>
      <c r="I21" s="128"/>
      <c r="J21" s="128"/>
      <c r="K21" s="107"/>
    </row>
    <row r="22" spans="1:11" s="6" customFormat="1" ht="18">
      <c r="A22" s="85"/>
      <c r="B22" s="86"/>
      <c r="C22" s="87"/>
      <c r="D22" s="105"/>
      <c r="E22" s="105"/>
      <c r="F22" s="105"/>
      <c r="G22" s="105"/>
      <c r="H22" s="106"/>
      <c r="I22" s="128"/>
      <c r="J22" s="128"/>
      <c r="K22" s="107"/>
    </row>
    <row r="23" spans="1:11" s="6" customFormat="1" ht="18">
      <c r="A23" s="85"/>
      <c r="B23" s="86"/>
      <c r="C23" s="87"/>
      <c r="D23" s="105"/>
      <c r="E23" s="105"/>
      <c r="F23" s="105"/>
      <c r="G23" s="105"/>
      <c r="H23" s="106"/>
      <c r="I23" s="128"/>
      <c r="J23" s="128"/>
      <c r="K23" s="107"/>
    </row>
    <row r="24" spans="1:11" s="6" customFormat="1" ht="18">
      <c r="A24" s="89"/>
      <c r="B24" s="43"/>
      <c r="C24" s="91"/>
      <c r="D24" s="108"/>
      <c r="E24" s="108"/>
      <c r="F24" s="108"/>
      <c r="G24" s="108"/>
      <c r="H24" s="109"/>
      <c r="I24" s="129"/>
      <c r="J24" s="129"/>
      <c r="K24" s="110"/>
    </row>
    <row r="26" spans="1:2" ht="12.75">
      <c r="A26" s="78"/>
      <c r="B26" t="s">
        <v>30</v>
      </c>
    </row>
  </sheetData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8:U25"/>
  <sheetViews>
    <sheetView workbookViewId="0" topLeftCell="F5">
      <selection activeCell="D12" sqref="D12"/>
    </sheetView>
  </sheetViews>
  <sheetFormatPr defaultColWidth="11.421875" defaultRowHeight="12.75"/>
  <cols>
    <col min="1" max="1" width="8.421875" style="0" customWidth="1"/>
    <col min="2" max="2" width="29.8515625" style="0" customWidth="1"/>
    <col min="3" max="3" width="8.7109375" style="1" customWidth="1"/>
    <col min="4" max="4" width="12.57421875" style="1" customWidth="1"/>
    <col min="5" max="5" width="10.28125" style="1" customWidth="1"/>
    <col min="6" max="6" width="10.7109375" style="1" customWidth="1"/>
    <col min="7" max="7" width="11.00390625" style="1" customWidth="1"/>
    <col min="8" max="8" width="11.57421875" style="0" customWidth="1"/>
    <col min="9" max="9" width="9.140625" style="0" customWidth="1"/>
    <col min="10" max="10" width="9.7109375" style="0" customWidth="1"/>
    <col min="11" max="11" width="12.28125" style="0" customWidth="1"/>
    <col min="12" max="12" width="14.421875" style="0" customWidth="1"/>
  </cols>
  <sheetData>
    <row r="1" ht="12.75"/>
    <row r="2" ht="12.75"/>
    <row r="3" ht="12.75"/>
    <row r="4" ht="12.75"/>
    <row r="5" ht="12.75"/>
    <row r="6" ht="59.25" customHeight="1"/>
    <row r="7" ht="10.5" customHeight="1"/>
    <row r="8" spans="4:12" ht="20.25" customHeight="1">
      <c r="D8" s="209" t="s">
        <v>119</v>
      </c>
      <c r="E8" s="210"/>
      <c r="F8" s="211"/>
      <c r="G8" s="212" t="s">
        <v>120</v>
      </c>
      <c r="H8" s="213"/>
      <c r="I8" s="213"/>
      <c r="J8" s="213"/>
      <c r="K8" s="213"/>
      <c r="L8" s="214"/>
    </row>
    <row r="9" spans="1:21" s="25" customFormat="1" ht="115.5" customHeight="1">
      <c r="A9" s="193" t="s">
        <v>97</v>
      </c>
      <c r="B9" s="194" t="s">
        <v>28</v>
      </c>
      <c r="C9" s="77" t="s">
        <v>98</v>
      </c>
      <c r="D9" s="144" t="s">
        <v>121</v>
      </c>
      <c r="E9" s="132" t="s">
        <v>122</v>
      </c>
      <c r="F9" s="131" t="s">
        <v>123</v>
      </c>
      <c r="G9" s="134" t="s">
        <v>124</v>
      </c>
      <c r="H9" s="117" t="s">
        <v>125</v>
      </c>
      <c r="I9" s="133" t="s">
        <v>126</v>
      </c>
      <c r="J9" s="133" t="s">
        <v>127</v>
      </c>
      <c r="K9" s="117" t="s">
        <v>129</v>
      </c>
      <c r="L9" s="174" t="s">
        <v>128</v>
      </c>
      <c r="M9" s="149"/>
      <c r="N9" s="148"/>
      <c r="O9" s="148"/>
      <c r="P9" s="148"/>
      <c r="Q9" s="148"/>
      <c r="R9" s="148"/>
      <c r="S9" s="148"/>
      <c r="T9" s="148"/>
      <c r="U9" s="148"/>
    </row>
    <row r="10" spans="1:12" s="6" customFormat="1" ht="18">
      <c r="A10" s="81"/>
      <c r="B10" s="82"/>
      <c r="C10" s="141"/>
      <c r="D10" s="145"/>
      <c r="E10" s="102"/>
      <c r="F10" s="138"/>
      <c r="G10" s="135"/>
      <c r="H10" s="103"/>
      <c r="I10" s="127"/>
      <c r="J10" s="127"/>
      <c r="K10" s="127"/>
      <c r="L10" s="104"/>
    </row>
    <row r="11" spans="1:12" s="6" customFormat="1" ht="18">
      <c r="A11" s="85"/>
      <c r="B11" s="86"/>
      <c r="C11" s="142"/>
      <c r="D11" s="146"/>
      <c r="E11" s="105"/>
      <c r="F11" s="139"/>
      <c r="G11" s="136"/>
      <c r="H11" s="106"/>
      <c r="I11" s="128"/>
      <c r="J11" s="128"/>
      <c r="K11" s="128"/>
      <c r="L11" s="107"/>
    </row>
    <row r="12" spans="1:12" s="6" customFormat="1" ht="18">
      <c r="A12" s="85"/>
      <c r="B12" s="86"/>
      <c r="C12" s="142"/>
      <c r="D12" s="146"/>
      <c r="E12" s="105"/>
      <c r="F12" s="139"/>
      <c r="G12" s="136"/>
      <c r="H12" s="106"/>
      <c r="I12" s="128"/>
      <c r="J12" s="128"/>
      <c r="K12" s="128"/>
      <c r="L12" s="107"/>
    </row>
    <row r="13" spans="1:12" s="6" customFormat="1" ht="18">
      <c r="A13" s="85"/>
      <c r="B13" s="86"/>
      <c r="C13" s="142"/>
      <c r="D13" s="146"/>
      <c r="E13" s="105"/>
      <c r="F13" s="139"/>
      <c r="G13" s="136"/>
      <c r="H13" s="106"/>
      <c r="I13" s="128"/>
      <c r="J13" s="128"/>
      <c r="K13" s="128"/>
      <c r="L13" s="107"/>
    </row>
    <row r="14" spans="1:12" s="6" customFormat="1" ht="18">
      <c r="A14" s="85"/>
      <c r="B14" s="86"/>
      <c r="C14" s="142"/>
      <c r="D14" s="146"/>
      <c r="E14" s="105"/>
      <c r="F14" s="139"/>
      <c r="G14" s="136"/>
      <c r="H14" s="106"/>
      <c r="I14" s="128"/>
      <c r="J14" s="128"/>
      <c r="K14" s="128"/>
      <c r="L14" s="107"/>
    </row>
    <row r="15" spans="1:12" s="6" customFormat="1" ht="18">
      <c r="A15" s="85"/>
      <c r="B15" s="86"/>
      <c r="C15" s="142"/>
      <c r="D15" s="146"/>
      <c r="E15" s="105"/>
      <c r="F15" s="139"/>
      <c r="G15" s="136"/>
      <c r="H15" s="106"/>
      <c r="I15" s="128"/>
      <c r="J15" s="128"/>
      <c r="K15" s="128"/>
      <c r="L15" s="107"/>
    </row>
    <row r="16" spans="1:12" s="6" customFormat="1" ht="18">
      <c r="A16" s="85"/>
      <c r="B16" s="86"/>
      <c r="C16" s="142"/>
      <c r="D16" s="146"/>
      <c r="E16" s="105"/>
      <c r="F16" s="139"/>
      <c r="G16" s="136"/>
      <c r="H16" s="106"/>
      <c r="I16" s="128"/>
      <c r="J16" s="128"/>
      <c r="K16" s="128"/>
      <c r="L16" s="107"/>
    </row>
    <row r="17" spans="1:12" s="6" customFormat="1" ht="18">
      <c r="A17" s="85"/>
      <c r="B17" s="86"/>
      <c r="C17" s="142"/>
      <c r="D17" s="146"/>
      <c r="E17" s="105"/>
      <c r="F17" s="139"/>
      <c r="G17" s="136"/>
      <c r="H17" s="106"/>
      <c r="I17" s="128"/>
      <c r="J17" s="128"/>
      <c r="K17" s="128"/>
      <c r="L17" s="107"/>
    </row>
    <row r="18" spans="1:12" s="6" customFormat="1" ht="18">
      <c r="A18" s="85"/>
      <c r="B18" s="86"/>
      <c r="C18" s="142"/>
      <c r="D18" s="146"/>
      <c r="E18" s="105"/>
      <c r="F18" s="139"/>
      <c r="G18" s="136"/>
      <c r="H18" s="106"/>
      <c r="I18" s="128"/>
      <c r="J18" s="128"/>
      <c r="K18" s="128"/>
      <c r="L18" s="107"/>
    </row>
    <row r="19" spans="1:12" s="6" customFormat="1" ht="18">
      <c r="A19" s="85"/>
      <c r="B19" s="86"/>
      <c r="C19" s="142"/>
      <c r="D19" s="146"/>
      <c r="E19" s="105"/>
      <c r="F19" s="139"/>
      <c r="G19" s="136"/>
      <c r="H19" s="106"/>
      <c r="I19" s="128"/>
      <c r="J19" s="128"/>
      <c r="K19" s="128"/>
      <c r="L19" s="107"/>
    </row>
    <row r="20" spans="1:12" s="6" customFormat="1" ht="18">
      <c r="A20" s="85"/>
      <c r="B20" s="86"/>
      <c r="C20" s="142"/>
      <c r="D20" s="146"/>
      <c r="E20" s="105"/>
      <c r="F20" s="139"/>
      <c r="G20" s="136"/>
      <c r="H20" s="106"/>
      <c r="I20" s="128"/>
      <c r="J20" s="128"/>
      <c r="K20" s="128"/>
      <c r="L20" s="107"/>
    </row>
    <row r="21" spans="1:12" s="6" customFormat="1" ht="18">
      <c r="A21" s="85"/>
      <c r="B21" s="86"/>
      <c r="C21" s="142"/>
      <c r="D21" s="146"/>
      <c r="E21" s="105"/>
      <c r="F21" s="139"/>
      <c r="G21" s="136"/>
      <c r="H21" s="106"/>
      <c r="I21" s="128"/>
      <c r="J21" s="128"/>
      <c r="K21" s="128"/>
      <c r="L21" s="107"/>
    </row>
    <row r="22" spans="1:12" s="6" customFormat="1" ht="18">
      <c r="A22" s="85"/>
      <c r="B22" s="86"/>
      <c r="C22" s="142"/>
      <c r="D22" s="146"/>
      <c r="E22" s="105"/>
      <c r="F22" s="139"/>
      <c r="G22" s="136"/>
      <c r="H22" s="106"/>
      <c r="I22" s="128"/>
      <c r="J22" s="128"/>
      <c r="K22" s="128"/>
      <c r="L22" s="107"/>
    </row>
    <row r="23" spans="1:12" s="6" customFormat="1" ht="18">
      <c r="A23" s="85"/>
      <c r="B23" s="86"/>
      <c r="C23" s="142"/>
      <c r="D23" s="146"/>
      <c r="E23" s="105"/>
      <c r="F23" s="139"/>
      <c r="G23" s="136"/>
      <c r="H23" s="106"/>
      <c r="I23" s="128"/>
      <c r="J23" s="128"/>
      <c r="K23" s="128"/>
      <c r="L23" s="107"/>
    </row>
    <row r="24" spans="1:12" s="6" customFormat="1" ht="18">
      <c r="A24" s="89"/>
      <c r="B24" s="43"/>
      <c r="C24" s="143"/>
      <c r="D24" s="147"/>
      <c r="E24" s="108"/>
      <c r="F24" s="140"/>
      <c r="G24" s="137"/>
      <c r="H24" s="109"/>
      <c r="I24" s="129"/>
      <c r="J24" s="129"/>
      <c r="K24" s="129"/>
      <c r="L24" s="110"/>
    </row>
    <row r="25" spans="1:2" ht="12.75">
      <c r="A25" s="78"/>
      <c r="B25" t="s">
        <v>30</v>
      </c>
    </row>
  </sheetData>
  <mergeCells count="2">
    <mergeCell ref="D8:F8"/>
    <mergeCell ref="G8:L8"/>
  </mergeCells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8:J26"/>
  <sheetViews>
    <sheetView workbookViewId="0" topLeftCell="E5">
      <selection activeCell="H10" sqref="H10"/>
    </sheetView>
  </sheetViews>
  <sheetFormatPr defaultColWidth="11.421875" defaultRowHeight="12.75"/>
  <cols>
    <col min="1" max="1" width="9.00390625" style="0" customWidth="1"/>
    <col min="2" max="2" width="25.140625" style="0" customWidth="1"/>
    <col min="3" max="3" width="8.00390625" style="1" customWidth="1"/>
    <col min="4" max="4" width="13.00390625" style="1" customWidth="1"/>
    <col min="5" max="5" width="13.140625" style="1" customWidth="1"/>
    <col min="6" max="6" width="13.57421875" style="1" customWidth="1"/>
    <col min="7" max="7" width="14.7109375" style="1" customWidth="1"/>
    <col min="8" max="8" width="12.00390625" style="0" customWidth="1"/>
    <col min="9" max="9" width="13.57421875" style="0" customWidth="1"/>
    <col min="10" max="10" width="17.00390625" style="0" customWidth="1"/>
  </cols>
  <sheetData>
    <row r="1" ht="12.75"/>
    <row r="2" ht="12.75"/>
    <row r="3" ht="12.75"/>
    <row r="4" ht="12.75"/>
    <row r="5" ht="12.75"/>
    <row r="6" ht="59.25" customHeight="1"/>
    <row r="7" ht="13.5" customHeight="1"/>
    <row r="8" spans="4:9" ht="11.25" customHeight="1">
      <c r="D8" s="215" t="s">
        <v>132</v>
      </c>
      <c r="E8" s="216"/>
      <c r="F8" s="216"/>
      <c r="G8" s="216"/>
      <c r="H8" s="216"/>
      <c r="I8" s="217"/>
    </row>
    <row r="9" spans="1:10" s="25" customFormat="1" ht="97.5" customHeight="1">
      <c r="A9" s="193" t="s">
        <v>97</v>
      </c>
      <c r="B9" s="194" t="s">
        <v>28</v>
      </c>
      <c r="C9" s="77" t="s">
        <v>98</v>
      </c>
      <c r="D9" s="117" t="s">
        <v>131</v>
      </c>
      <c r="E9" s="132" t="s">
        <v>133</v>
      </c>
      <c r="F9" s="117" t="s">
        <v>134</v>
      </c>
      <c r="G9" s="117" t="s">
        <v>135</v>
      </c>
      <c r="H9" s="117" t="s">
        <v>136</v>
      </c>
      <c r="I9" s="133" t="s">
        <v>137</v>
      </c>
      <c r="J9" s="197" t="s">
        <v>130</v>
      </c>
    </row>
    <row r="10" spans="1:10" s="6" customFormat="1" ht="18">
      <c r="A10" s="81"/>
      <c r="B10" s="82"/>
      <c r="C10" s="83"/>
      <c r="D10" s="102"/>
      <c r="E10" s="102"/>
      <c r="F10" s="102"/>
      <c r="G10" s="102"/>
      <c r="H10" s="103"/>
      <c r="I10" s="127"/>
      <c r="J10" s="198"/>
    </row>
    <row r="11" spans="1:10" s="6" customFormat="1" ht="18">
      <c r="A11" s="85"/>
      <c r="B11" s="86"/>
      <c r="C11" s="87"/>
      <c r="D11" s="105"/>
      <c r="E11" s="105"/>
      <c r="F11" s="105"/>
      <c r="G11" s="105"/>
      <c r="H11" s="106"/>
      <c r="I11" s="128"/>
      <c r="J11" s="199"/>
    </row>
    <row r="12" spans="1:10" s="6" customFormat="1" ht="18">
      <c r="A12" s="85"/>
      <c r="B12" s="86"/>
      <c r="C12" s="87"/>
      <c r="D12" s="105"/>
      <c r="E12" s="105"/>
      <c r="F12" s="105"/>
      <c r="G12" s="105"/>
      <c r="H12" s="106"/>
      <c r="I12" s="128"/>
      <c r="J12" s="199"/>
    </row>
    <row r="13" spans="1:10" s="6" customFormat="1" ht="18">
      <c r="A13" s="85"/>
      <c r="B13" s="86"/>
      <c r="C13" s="87"/>
      <c r="D13" s="105"/>
      <c r="E13" s="105"/>
      <c r="F13" s="105"/>
      <c r="G13" s="105"/>
      <c r="H13" s="106"/>
      <c r="I13" s="128"/>
      <c r="J13" s="199"/>
    </row>
    <row r="14" spans="1:10" s="6" customFormat="1" ht="18">
      <c r="A14" s="85"/>
      <c r="B14" s="86"/>
      <c r="C14" s="87"/>
      <c r="D14" s="105"/>
      <c r="E14" s="105"/>
      <c r="F14" s="105"/>
      <c r="G14" s="105"/>
      <c r="H14" s="106"/>
      <c r="I14" s="128"/>
      <c r="J14" s="199"/>
    </row>
    <row r="15" spans="1:10" s="6" customFormat="1" ht="18">
      <c r="A15" s="85"/>
      <c r="B15" s="86"/>
      <c r="C15" s="87"/>
      <c r="D15" s="105"/>
      <c r="E15" s="105"/>
      <c r="F15" s="105"/>
      <c r="G15" s="105"/>
      <c r="H15" s="106"/>
      <c r="I15" s="128"/>
      <c r="J15" s="199"/>
    </row>
    <row r="16" spans="1:10" s="6" customFormat="1" ht="18">
      <c r="A16" s="85"/>
      <c r="B16" s="86"/>
      <c r="C16" s="87"/>
      <c r="D16" s="105"/>
      <c r="E16" s="105"/>
      <c r="F16" s="105"/>
      <c r="G16" s="105"/>
      <c r="H16" s="106"/>
      <c r="I16" s="128"/>
      <c r="J16" s="199"/>
    </row>
    <row r="17" spans="1:10" s="6" customFormat="1" ht="18">
      <c r="A17" s="85"/>
      <c r="B17" s="86"/>
      <c r="C17" s="87"/>
      <c r="D17" s="105"/>
      <c r="E17" s="105"/>
      <c r="F17" s="105"/>
      <c r="G17" s="105"/>
      <c r="H17" s="106"/>
      <c r="I17" s="128"/>
      <c r="J17" s="199"/>
    </row>
    <row r="18" spans="1:10" s="6" customFormat="1" ht="18">
      <c r="A18" s="85"/>
      <c r="B18" s="86"/>
      <c r="C18" s="87"/>
      <c r="D18" s="105"/>
      <c r="E18" s="105"/>
      <c r="F18" s="105"/>
      <c r="G18" s="105"/>
      <c r="H18" s="106"/>
      <c r="I18" s="128"/>
      <c r="J18" s="199"/>
    </row>
    <row r="19" spans="1:10" s="6" customFormat="1" ht="18">
      <c r="A19" s="85"/>
      <c r="B19" s="86"/>
      <c r="C19" s="87"/>
      <c r="D19" s="105"/>
      <c r="E19" s="105"/>
      <c r="F19" s="105"/>
      <c r="G19" s="105"/>
      <c r="H19" s="106"/>
      <c r="I19" s="128"/>
      <c r="J19" s="199"/>
    </row>
    <row r="20" spans="1:10" s="6" customFormat="1" ht="18">
      <c r="A20" s="85"/>
      <c r="B20" s="86"/>
      <c r="C20" s="87"/>
      <c r="D20" s="105"/>
      <c r="E20" s="105"/>
      <c r="F20" s="105"/>
      <c r="G20" s="105"/>
      <c r="H20" s="106"/>
      <c r="I20" s="128"/>
      <c r="J20" s="199"/>
    </row>
    <row r="21" spans="1:10" s="6" customFormat="1" ht="18">
      <c r="A21" s="85"/>
      <c r="B21" s="86"/>
      <c r="C21" s="87"/>
      <c r="D21" s="105"/>
      <c r="E21" s="105"/>
      <c r="F21" s="105"/>
      <c r="G21" s="105"/>
      <c r="H21" s="106"/>
      <c r="I21" s="128"/>
      <c r="J21" s="199"/>
    </row>
    <row r="22" spans="1:10" s="6" customFormat="1" ht="18">
      <c r="A22" s="85"/>
      <c r="B22" s="86"/>
      <c r="C22" s="87"/>
      <c r="D22" s="105"/>
      <c r="E22" s="105"/>
      <c r="F22" s="105"/>
      <c r="G22" s="105"/>
      <c r="H22" s="106"/>
      <c r="I22" s="128"/>
      <c r="J22" s="199"/>
    </row>
    <row r="23" spans="1:10" s="6" customFormat="1" ht="18">
      <c r="A23" s="85"/>
      <c r="B23" s="86"/>
      <c r="C23" s="87"/>
      <c r="D23" s="105"/>
      <c r="E23" s="105"/>
      <c r="F23" s="105"/>
      <c r="G23" s="105"/>
      <c r="H23" s="106"/>
      <c r="I23" s="128"/>
      <c r="J23" s="199"/>
    </row>
    <row r="24" spans="1:10" s="6" customFormat="1" ht="18">
      <c r="A24" s="89"/>
      <c r="B24" s="43"/>
      <c r="C24" s="91"/>
      <c r="D24" s="108"/>
      <c r="E24" s="108"/>
      <c r="F24" s="108"/>
      <c r="G24" s="108"/>
      <c r="H24" s="109"/>
      <c r="I24" s="129"/>
      <c r="J24" s="200"/>
    </row>
    <row r="26" spans="1:2" ht="12.75">
      <c r="A26" s="78"/>
      <c r="B26" t="s">
        <v>30</v>
      </c>
    </row>
  </sheetData>
  <mergeCells count="1">
    <mergeCell ref="D8:I8"/>
  </mergeCells>
  <printOptions/>
  <pageMargins left="0.55" right="0.75" top="0.38" bottom="1" header="0.18" footer="0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8:L25"/>
  <sheetViews>
    <sheetView workbookViewId="0" topLeftCell="D4">
      <selection activeCell="F8" sqref="F8"/>
    </sheetView>
  </sheetViews>
  <sheetFormatPr defaultColWidth="11.421875" defaultRowHeight="12.75"/>
  <cols>
    <col min="1" max="1" width="9.00390625" style="0" customWidth="1"/>
    <col min="2" max="2" width="52.28125" style="0" customWidth="1"/>
    <col min="3" max="3" width="8.7109375" style="1" customWidth="1"/>
    <col min="4" max="6" width="14.7109375" style="1" customWidth="1"/>
    <col min="7" max="7" width="17.8515625" style="1" customWidth="1"/>
    <col min="8" max="9" width="14.7109375" style="1" customWidth="1"/>
    <col min="10" max="10" width="14.7109375" style="0" customWidth="1"/>
    <col min="11" max="11" width="20.28125" style="0" customWidth="1"/>
    <col min="12" max="12" width="24.57421875" style="0" customWidth="1"/>
  </cols>
  <sheetData>
    <row r="1" ht="12.75"/>
    <row r="2" ht="12.75"/>
    <row r="3" ht="12.75"/>
    <row r="4" ht="12.75"/>
    <row r="5" ht="12.75"/>
    <row r="6" ht="59.25" customHeight="1"/>
    <row r="7" ht="4.5" customHeight="1"/>
    <row r="8" spans="1:12" s="25" customFormat="1" ht="114" customHeight="1">
      <c r="A8" s="193" t="s">
        <v>97</v>
      </c>
      <c r="B8" s="194" t="s">
        <v>28</v>
      </c>
      <c r="C8" s="77" t="s">
        <v>98</v>
      </c>
      <c r="D8" s="117" t="s">
        <v>142</v>
      </c>
      <c r="E8" s="117" t="s">
        <v>141</v>
      </c>
      <c r="F8" s="117" t="s">
        <v>140</v>
      </c>
      <c r="G8" s="117" t="s">
        <v>139</v>
      </c>
      <c r="H8" s="179" t="s">
        <v>138</v>
      </c>
      <c r="I8"/>
      <c r="J8"/>
      <c r="K8"/>
      <c r="L8"/>
    </row>
    <row r="9" spans="1:12" s="6" customFormat="1" ht="18">
      <c r="A9" s="81"/>
      <c r="B9" s="82"/>
      <c r="C9" s="83"/>
      <c r="D9" s="102"/>
      <c r="E9" s="102"/>
      <c r="F9" s="102"/>
      <c r="G9" s="102"/>
      <c r="H9" s="138"/>
      <c r="I9"/>
      <c r="J9"/>
      <c r="K9"/>
      <c r="L9"/>
    </row>
    <row r="10" spans="1:12" s="6" customFormat="1" ht="18">
      <c r="A10" s="85"/>
      <c r="B10" s="86"/>
      <c r="C10" s="87"/>
      <c r="D10" s="105"/>
      <c r="E10" s="105"/>
      <c r="F10" s="105"/>
      <c r="G10" s="105"/>
      <c r="H10" s="139"/>
      <c r="I10"/>
      <c r="J10"/>
      <c r="K10"/>
      <c r="L10"/>
    </row>
    <row r="11" spans="1:12" s="6" customFormat="1" ht="18">
      <c r="A11" s="85"/>
      <c r="B11" s="86"/>
      <c r="C11" s="87"/>
      <c r="D11" s="105"/>
      <c r="E11" s="105"/>
      <c r="F11" s="105"/>
      <c r="G11" s="105"/>
      <c r="H11" s="139"/>
      <c r="I11"/>
      <c r="J11"/>
      <c r="K11"/>
      <c r="L11"/>
    </row>
    <row r="12" spans="1:12" s="6" customFormat="1" ht="18">
      <c r="A12" s="85"/>
      <c r="B12" s="86"/>
      <c r="C12" s="87"/>
      <c r="D12" s="105"/>
      <c r="E12" s="105"/>
      <c r="F12" s="105"/>
      <c r="G12" s="105"/>
      <c r="H12" s="139"/>
      <c r="I12"/>
      <c r="J12"/>
      <c r="K12"/>
      <c r="L12"/>
    </row>
    <row r="13" spans="1:12" s="6" customFormat="1" ht="18">
      <c r="A13" s="85"/>
      <c r="B13" s="86"/>
      <c r="C13" s="87"/>
      <c r="D13" s="105"/>
      <c r="E13" s="105"/>
      <c r="F13" s="105"/>
      <c r="G13" s="105"/>
      <c r="H13" s="139"/>
      <c r="I13"/>
      <c r="J13"/>
      <c r="K13"/>
      <c r="L13"/>
    </row>
    <row r="14" spans="1:12" s="6" customFormat="1" ht="18">
      <c r="A14" s="85"/>
      <c r="B14" s="86"/>
      <c r="C14" s="87"/>
      <c r="D14" s="105"/>
      <c r="E14" s="105"/>
      <c r="F14" s="105"/>
      <c r="G14" s="105"/>
      <c r="H14" s="139"/>
      <c r="I14"/>
      <c r="J14"/>
      <c r="K14"/>
      <c r="L14"/>
    </row>
    <row r="15" spans="1:12" s="6" customFormat="1" ht="18">
      <c r="A15" s="85"/>
      <c r="B15" s="86"/>
      <c r="C15" s="87"/>
      <c r="D15" s="105"/>
      <c r="E15" s="105"/>
      <c r="F15" s="105"/>
      <c r="G15" s="105"/>
      <c r="H15" s="139"/>
      <c r="I15"/>
      <c r="J15"/>
      <c r="K15"/>
      <c r="L15"/>
    </row>
    <row r="16" spans="1:12" s="6" customFormat="1" ht="18">
      <c r="A16" s="85"/>
      <c r="B16" s="86"/>
      <c r="C16" s="87"/>
      <c r="D16" s="105"/>
      <c r="E16" s="105"/>
      <c r="F16" s="105"/>
      <c r="G16" s="105"/>
      <c r="H16" s="139"/>
      <c r="I16"/>
      <c r="J16"/>
      <c r="K16"/>
      <c r="L16"/>
    </row>
    <row r="17" spans="1:12" s="6" customFormat="1" ht="18">
      <c r="A17" s="85"/>
      <c r="B17" s="86"/>
      <c r="C17" s="87"/>
      <c r="D17" s="105"/>
      <c r="E17" s="105"/>
      <c r="F17" s="105"/>
      <c r="G17" s="105"/>
      <c r="H17" s="139"/>
      <c r="I17"/>
      <c r="J17"/>
      <c r="K17"/>
      <c r="L17"/>
    </row>
    <row r="18" spans="1:12" s="6" customFormat="1" ht="18">
      <c r="A18" s="85"/>
      <c r="B18" s="86"/>
      <c r="C18" s="87"/>
      <c r="D18" s="105"/>
      <c r="E18" s="105"/>
      <c r="F18" s="105"/>
      <c r="G18" s="105"/>
      <c r="H18" s="139"/>
      <c r="I18"/>
      <c r="J18"/>
      <c r="K18"/>
      <c r="L18"/>
    </row>
    <row r="19" spans="1:12" s="6" customFormat="1" ht="18">
      <c r="A19" s="85"/>
      <c r="B19" s="86"/>
      <c r="C19" s="87"/>
      <c r="D19" s="105"/>
      <c r="E19" s="105"/>
      <c r="F19" s="105"/>
      <c r="G19" s="105"/>
      <c r="H19" s="139"/>
      <c r="I19"/>
      <c r="J19"/>
      <c r="K19"/>
      <c r="L19"/>
    </row>
    <row r="20" spans="1:12" s="6" customFormat="1" ht="18">
      <c r="A20" s="85"/>
      <c r="B20" s="86"/>
      <c r="C20" s="87"/>
      <c r="D20" s="105"/>
      <c r="E20" s="105"/>
      <c r="F20" s="105"/>
      <c r="G20" s="105"/>
      <c r="H20" s="139"/>
      <c r="I20"/>
      <c r="J20"/>
      <c r="K20"/>
      <c r="L20"/>
    </row>
    <row r="21" spans="1:12" s="6" customFormat="1" ht="18">
      <c r="A21" s="85"/>
      <c r="B21" s="175"/>
      <c r="C21" s="87"/>
      <c r="D21" s="105"/>
      <c r="E21" s="105"/>
      <c r="F21" s="105"/>
      <c r="G21" s="105"/>
      <c r="H21" s="139"/>
      <c r="I21"/>
      <c r="J21"/>
      <c r="K21"/>
      <c r="L21"/>
    </row>
    <row r="22" spans="1:12" s="6" customFormat="1" ht="18">
      <c r="A22" s="85"/>
      <c r="B22" s="40"/>
      <c r="C22" s="87"/>
      <c r="D22" s="105"/>
      <c r="E22" s="105"/>
      <c r="F22" s="105"/>
      <c r="G22" s="105"/>
      <c r="H22" s="139"/>
      <c r="I22"/>
      <c r="J22"/>
      <c r="K22"/>
      <c r="L22"/>
    </row>
    <row r="23" spans="1:12" s="6" customFormat="1" ht="18">
      <c r="A23" s="89"/>
      <c r="B23" s="11"/>
      <c r="C23" s="91"/>
      <c r="D23" s="108"/>
      <c r="E23" s="108"/>
      <c r="F23" s="108"/>
      <c r="G23" s="108"/>
      <c r="H23" s="140"/>
      <c r="I23"/>
      <c r="J23"/>
      <c r="K23"/>
      <c r="L23"/>
    </row>
    <row r="25" spans="1:2" ht="12.75">
      <c r="A25" s="78"/>
      <c r="B25" s="177" t="s">
        <v>30</v>
      </c>
    </row>
  </sheetData>
  <printOptions/>
  <pageMargins left="0.55" right="0.75" top="0.38" bottom="1" header="0.18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25"/>
  <sheetViews>
    <sheetView zoomScale="75" zoomScaleNormal="75" workbookViewId="0" topLeftCell="K1">
      <selection activeCell="T8" sqref="T8"/>
    </sheetView>
  </sheetViews>
  <sheetFormatPr defaultColWidth="3.7109375" defaultRowHeight="12.75"/>
  <cols>
    <col min="1" max="1" width="13.421875" style="0" customWidth="1"/>
    <col min="2" max="2" width="27.57421875" style="0" customWidth="1"/>
    <col min="3" max="15" width="11.28125" style="0" customWidth="1"/>
  </cols>
  <sheetData>
    <row r="6" ht="54.75" customHeight="1"/>
    <row r="7" spans="1:15" ht="32.25" customHeight="1">
      <c r="A7" s="30" t="s">
        <v>1</v>
      </c>
      <c r="B7" s="2" t="s">
        <v>11</v>
      </c>
      <c r="C7" s="33" t="s">
        <v>12</v>
      </c>
      <c r="D7" s="33" t="s">
        <v>13</v>
      </c>
      <c r="E7" s="33" t="s">
        <v>14</v>
      </c>
      <c r="F7" s="33" t="s">
        <v>15</v>
      </c>
      <c r="G7" s="33" t="s">
        <v>16</v>
      </c>
      <c r="H7" s="33" t="s">
        <v>17</v>
      </c>
      <c r="I7" s="33" t="s">
        <v>18</v>
      </c>
      <c r="J7" s="33" t="s">
        <v>19</v>
      </c>
      <c r="K7" s="33" t="s">
        <v>21</v>
      </c>
      <c r="L7" s="33" t="s">
        <v>20</v>
      </c>
      <c r="M7" s="33" t="s">
        <v>22</v>
      </c>
      <c r="N7" s="34" t="s">
        <v>23</v>
      </c>
      <c r="O7" s="34" t="s">
        <v>24</v>
      </c>
    </row>
    <row r="8" spans="1:15" s="6" customFormat="1" ht="26.25">
      <c r="A8" s="182" t="s">
        <v>90</v>
      </c>
      <c r="B8" s="183" t="s">
        <v>91</v>
      </c>
      <c r="C8" s="37"/>
      <c r="D8" s="37"/>
      <c r="E8" s="37"/>
      <c r="F8" s="37"/>
      <c r="G8" s="37"/>
      <c r="H8" s="38">
        <v>11669</v>
      </c>
      <c r="I8" s="38"/>
      <c r="J8" s="38"/>
      <c r="K8" s="38"/>
      <c r="L8" s="38"/>
      <c r="M8" s="38"/>
      <c r="N8" s="38"/>
      <c r="O8" s="39">
        <f>SUM(C8:N8)</f>
        <v>11669</v>
      </c>
    </row>
    <row r="9" spans="1:15" s="6" customFormat="1" ht="18">
      <c r="A9" s="7" t="str">
        <f>IF('A.1-(c-d)'!A10=0," ",'A.1-(c-d)'!A10)</f>
        <v> </v>
      </c>
      <c r="B9" s="8" t="str">
        <f>IF('A.1-(c-d)'!B10=0," ",'A.1-(c-d)'!B10)</f>
        <v> </v>
      </c>
      <c r="C9" s="40"/>
      <c r="D9" s="40"/>
      <c r="E9" s="40"/>
      <c r="F9" s="40"/>
      <c r="G9" s="40"/>
      <c r="H9" s="41"/>
      <c r="I9" s="41"/>
      <c r="J9" s="41"/>
      <c r="K9" s="41"/>
      <c r="L9" s="41"/>
      <c r="M9" s="41"/>
      <c r="N9" s="41"/>
      <c r="O9" s="42">
        <f aca="true" t="shared" si="0" ref="O9:O25">SUM(C9:N9)</f>
        <v>0</v>
      </c>
    </row>
    <row r="10" spans="1:15" s="6" customFormat="1" ht="18">
      <c r="A10" s="7" t="str">
        <f>IF('A.1-(c-d)'!A11=0," ",'A.1-(c-d)'!A11)</f>
        <v> </v>
      </c>
      <c r="B10" s="8" t="str">
        <f>IF('A.1-(c-d)'!B11=0," ",'A.1-(c-d)'!B11)</f>
        <v> </v>
      </c>
      <c r="C10" s="40"/>
      <c r="D10" s="40"/>
      <c r="E10" s="40"/>
      <c r="F10" s="40"/>
      <c r="G10" s="40"/>
      <c r="H10" s="41"/>
      <c r="I10" s="41"/>
      <c r="J10" s="41"/>
      <c r="K10" s="41"/>
      <c r="L10" s="41"/>
      <c r="M10" s="41"/>
      <c r="N10" s="41"/>
      <c r="O10" s="42">
        <f t="shared" si="0"/>
        <v>0</v>
      </c>
    </row>
    <row r="11" spans="1:15" s="6" customFormat="1" ht="18">
      <c r="A11" s="7" t="str">
        <f>IF('A.1-(c-d)'!A12=0," ",'A.1-(c-d)'!A12)</f>
        <v> </v>
      </c>
      <c r="B11" s="8" t="str">
        <f>IF('A.1-(c-d)'!B12=0," ",'A.1-(c-d)'!B12)</f>
        <v> </v>
      </c>
      <c r="C11" s="40"/>
      <c r="D11" s="40"/>
      <c r="E11" s="40"/>
      <c r="F11" s="40"/>
      <c r="G11" s="40"/>
      <c r="H11" s="41"/>
      <c r="I11" s="41"/>
      <c r="J11" s="41"/>
      <c r="K11" s="41"/>
      <c r="L11" s="41"/>
      <c r="M11" s="41"/>
      <c r="N11" s="41"/>
      <c r="O11" s="42">
        <f t="shared" si="0"/>
        <v>0</v>
      </c>
    </row>
    <row r="12" spans="1:15" s="6" customFormat="1" ht="18">
      <c r="A12" s="7" t="str">
        <f>IF('A.1-(c-d)'!A13=0," ",'A.1-(c-d)'!A13)</f>
        <v> </v>
      </c>
      <c r="B12" s="8" t="str">
        <f>IF('A.1-(c-d)'!B13=0," ",'A.1-(c-d)'!B13)</f>
        <v> </v>
      </c>
      <c r="C12" s="40"/>
      <c r="D12" s="40"/>
      <c r="E12" s="40"/>
      <c r="F12" s="40"/>
      <c r="G12" s="40"/>
      <c r="H12" s="41"/>
      <c r="I12" s="41"/>
      <c r="J12" s="41"/>
      <c r="K12" s="41"/>
      <c r="L12" s="41"/>
      <c r="M12" s="41"/>
      <c r="N12" s="41"/>
      <c r="O12" s="42">
        <f t="shared" si="0"/>
        <v>0</v>
      </c>
    </row>
    <row r="13" spans="1:15" s="6" customFormat="1" ht="18">
      <c r="A13" s="7" t="str">
        <f>IF('A.1-(c-d)'!A14=0," ",'A.1-(c-d)'!A14)</f>
        <v> </v>
      </c>
      <c r="B13" s="8" t="str">
        <f>IF('A.1-(c-d)'!B14=0," ",'A.1-(c-d)'!B14)</f>
        <v> </v>
      </c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2">
        <f t="shared" si="0"/>
        <v>0</v>
      </c>
    </row>
    <row r="14" spans="1:15" s="6" customFormat="1" ht="18">
      <c r="A14" s="7" t="str">
        <f>IF('A.1-(c-d)'!A15=0," ",'A.1-(c-d)'!A15)</f>
        <v> </v>
      </c>
      <c r="B14" s="8" t="str">
        <f>IF('A.1-(c-d)'!B15=0," ",'A.1-(c-d)'!B15)</f>
        <v> </v>
      </c>
      <c r="C14" s="40"/>
      <c r="D14" s="40"/>
      <c r="E14" s="40"/>
      <c r="F14" s="40"/>
      <c r="G14" s="40"/>
      <c r="H14" s="41"/>
      <c r="I14" s="41"/>
      <c r="J14" s="41"/>
      <c r="K14" s="41"/>
      <c r="L14" s="41"/>
      <c r="M14" s="41"/>
      <c r="N14" s="41"/>
      <c r="O14" s="42">
        <f t="shared" si="0"/>
        <v>0</v>
      </c>
    </row>
    <row r="15" spans="1:15" s="6" customFormat="1" ht="18">
      <c r="A15" s="7" t="str">
        <f>IF('A.1-(c-d)'!A16=0," ",'A.1-(c-d)'!A16)</f>
        <v> </v>
      </c>
      <c r="B15" s="8" t="str">
        <f>IF('A.1-(c-d)'!B16=0," ",'A.1-(c-d)'!B16)</f>
        <v> </v>
      </c>
      <c r="C15" s="40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2">
        <f t="shared" si="0"/>
        <v>0</v>
      </c>
    </row>
    <row r="16" spans="1:15" s="6" customFormat="1" ht="18">
      <c r="A16" s="7" t="str">
        <f>IF('A.1-(c-d)'!A17=0," ",'A.1-(c-d)'!A17)</f>
        <v> </v>
      </c>
      <c r="B16" s="8" t="str">
        <f>IF('A.1-(c-d)'!B17=0," ",'A.1-(c-d)'!B17)</f>
        <v> </v>
      </c>
      <c r="C16" s="40"/>
      <c r="D16" s="40"/>
      <c r="E16" s="40"/>
      <c r="F16" s="40"/>
      <c r="G16" s="40"/>
      <c r="H16" s="41"/>
      <c r="I16" s="41"/>
      <c r="J16" s="41"/>
      <c r="K16" s="41"/>
      <c r="L16" s="41"/>
      <c r="M16" s="41"/>
      <c r="N16" s="41"/>
      <c r="O16" s="42">
        <f t="shared" si="0"/>
        <v>0</v>
      </c>
    </row>
    <row r="17" spans="1:15" s="6" customFormat="1" ht="18">
      <c r="A17" s="7" t="str">
        <f>IF('A.1-(c-d)'!A18=0," ",'A.1-(c-d)'!A18)</f>
        <v> </v>
      </c>
      <c r="B17" s="8" t="str">
        <f>IF('A.1-(c-d)'!B18=0," ",'A.1-(c-d)'!B18)</f>
        <v> </v>
      </c>
      <c r="C17" s="40"/>
      <c r="D17" s="40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2">
        <f t="shared" si="0"/>
        <v>0</v>
      </c>
    </row>
    <row r="18" spans="1:15" s="6" customFormat="1" ht="18">
      <c r="A18" s="7" t="str">
        <f>IF('A.1-(c-d)'!A19=0," ",'A.1-(c-d)'!A19)</f>
        <v> </v>
      </c>
      <c r="B18" s="8" t="str">
        <f>IF('A.1-(c-d)'!B19=0," ",'A.1-(c-d)'!B19)</f>
        <v> </v>
      </c>
      <c r="C18" s="40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2">
        <f t="shared" si="0"/>
        <v>0</v>
      </c>
    </row>
    <row r="19" spans="1:15" s="6" customFormat="1" ht="18">
      <c r="A19" s="7" t="str">
        <f>IF('A.1-(c-d)'!A20=0," ",'A.1-(c-d)'!A20)</f>
        <v> </v>
      </c>
      <c r="B19" s="73" t="str">
        <f>IF('A.1-(c-d)'!B20=0," ",'A.1-(c-d)'!B20)</f>
        <v> </v>
      </c>
      <c r="C19" s="40"/>
      <c r="D19" s="40"/>
      <c r="E19" s="40"/>
      <c r="F19" s="40"/>
      <c r="G19" s="40"/>
      <c r="H19" s="41"/>
      <c r="I19" s="41"/>
      <c r="J19" s="41"/>
      <c r="K19" s="41"/>
      <c r="L19" s="41"/>
      <c r="M19" s="41"/>
      <c r="N19" s="41"/>
      <c r="O19" s="42">
        <f t="shared" si="0"/>
        <v>0</v>
      </c>
    </row>
    <row r="20" spans="1:15" s="6" customFormat="1" ht="18">
      <c r="A20" s="7" t="str">
        <f>IF('A.1-(c-d)'!A21=0," ",'A.1-(c-d)'!A21)</f>
        <v> </v>
      </c>
      <c r="B20" s="8" t="str">
        <f>IF('A.1-(c-d)'!B21=0," ",'A.1-(c-d)'!B21)</f>
        <v> </v>
      </c>
      <c r="C20" s="40"/>
      <c r="D20" s="40"/>
      <c r="E20" s="40"/>
      <c r="F20" s="40"/>
      <c r="G20" s="40"/>
      <c r="H20" s="41"/>
      <c r="I20" s="41"/>
      <c r="J20" s="41"/>
      <c r="K20" s="41"/>
      <c r="L20" s="41"/>
      <c r="M20" s="41"/>
      <c r="N20" s="41"/>
      <c r="O20" s="42">
        <f t="shared" si="0"/>
        <v>0</v>
      </c>
    </row>
    <row r="21" spans="1:15" s="6" customFormat="1" ht="18">
      <c r="A21" s="7" t="str">
        <f>IF('A.1-(c-d)'!A22=0," ",'A.1-(c-d)'!A22)</f>
        <v> </v>
      </c>
      <c r="B21" s="8" t="str">
        <f>IF('A.1-(c-d)'!B22=0," ",'A.1-(c-d)'!B22)</f>
        <v> </v>
      </c>
      <c r="C21" s="40"/>
      <c r="D21" s="40"/>
      <c r="E21" s="40"/>
      <c r="F21" s="40"/>
      <c r="G21" s="40"/>
      <c r="H21" s="41"/>
      <c r="I21" s="41"/>
      <c r="J21" s="41"/>
      <c r="K21" s="41"/>
      <c r="L21" s="41"/>
      <c r="M21" s="41"/>
      <c r="N21" s="41"/>
      <c r="O21" s="42">
        <f t="shared" si="0"/>
        <v>0</v>
      </c>
    </row>
    <row r="22" spans="1:15" s="6" customFormat="1" ht="18">
      <c r="A22" s="7" t="str">
        <f>IF('A.1-(c-d)'!A23=0," ",'A.1-(c-d)'!A23)</f>
        <v> </v>
      </c>
      <c r="B22" s="8" t="str">
        <f>IF('A.1-(c-d)'!B23=0," ",'A.1-(c-d)'!B23)</f>
        <v> </v>
      </c>
      <c r="C22" s="40"/>
      <c r="D22" s="40"/>
      <c r="E22" s="40"/>
      <c r="F22" s="40"/>
      <c r="G22" s="40"/>
      <c r="H22" s="41"/>
      <c r="I22" s="41"/>
      <c r="J22" s="41"/>
      <c r="K22" s="41"/>
      <c r="L22" s="41"/>
      <c r="M22" s="41"/>
      <c r="N22" s="41"/>
      <c r="O22" s="42">
        <f t="shared" si="0"/>
        <v>0</v>
      </c>
    </row>
    <row r="23" spans="1:15" s="6" customFormat="1" ht="18">
      <c r="A23" s="7" t="str">
        <f>IF('A.1-(c-d)'!A24=0," ",'A.1-(c-d)'!A24)</f>
        <v> </v>
      </c>
      <c r="B23" s="8" t="str">
        <f>IF('A.1-(c-d)'!B24=0," ",'A.1-(c-d)'!B24)</f>
        <v> </v>
      </c>
      <c r="C23" s="40"/>
      <c r="D23" s="40"/>
      <c r="E23" s="40"/>
      <c r="F23" s="40"/>
      <c r="G23" s="40"/>
      <c r="H23" s="41"/>
      <c r="I23" s="41"/>
      <c r="J23" s="41"/>
      <c r="K23" s="41"/>
      <c r="L23" s="41"/>
      <c r="M23" s="41"/>
      <c r="N23" s="41"/>
      <c r="O23" s="42">
        <f t="shared" si="0"/>
        <v>0</v>
      </c>
    </row>
    <row r="24" spans="1:15" s="6" customFormat="1" ht="18">
      <c r="A24" s="7" t="str">
        <f>IF('A.1-(c-d)'!A25=0," ",'A.1-(c-d)'!A25)</f>
        <v> </v>
      </c>
      <c r="B24" s="8" t="str">
        <f>IF('A.1-(c-d)'!B25=0," ",'A.1-(c-d)'!B25)</f>
        <v> </v>
      </c>
      <c r="C24" s="40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2">
        <f t="shared" si="0"/>
        <v>0</v>
      </c>
    </row>
    <row r="25" spans="1:15" s="6" customFormat="1" ht="18">
      <c r="A25" s="10" t="str">
        <f>IF('A.1-(c-d)'!A26=0," ",'A.1-(c-d)'!A26)</f>
        <v> </v>
      </c>
      <c r="B25" s="11" t="str">
        <f>IF('A.1-(c-d)'!B26=0," ",'A.1-(c-d)'!B26)</f>
        <v> </v>
      </c>
      <c r="C25" s="43"/>
      <c r="D25" s="43"/>
      <c r="E25" s="43"/>
      <c r="F25" s="43"/>
      <c r="G25" s="43"/>
      <c r="H25" s="44"/>
      <c r="I25" s="44"/>
      <c r="J25" s="44"/>
      <c r="K25" s="44"/>
      <c r="L25" s="44"/>
      <c r="M25" s="44"/>
      <c r="N25" s="44"/>
      <c r="O25" s="45">
        <f t="shared" si="0"/>
        <v>0</v>
      </c>
    </row>
  </sheetData>
  <printOptions/>
  <pageMargins left="0.62" right="0.75" top="0.38" bottom="1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25"/>
  <sheetViews>
    <sheetView zoomScale="75" zoomScaleNormal="75" workbookViewId="0" topLeftCell="G1">
      <selection activeCell="N7" sqref="N7"/>
    </sheetView>
  </sheetViews>
  <sheetFormatPr defaultColWidth="3.7109375" defaultRowHeight="12.75"/>
  <cols>
    <col min="1" max="1" width="13.421875" style="0" customWidth="1"/>
    <col min="2" max="2" width="27.57421875" style="0" customWidth="1"/>
    <col min="3" max="15" width="10.57421875" style="0" customWidth="1"/>
  </cols>
  <sheetData>
    <row r="6" ht="54.75" customHeight="1"/>
    <row r="7" spans="1:15" ht="32.25" customHeight="1">
      <c r="A7" s="30" t="s">
        <v>1</v>
      </c>
      <c r="B7" s="2" t="s">
        <v>11</v>
      </c>
      <c r="C7" s="33" t="s">
        <v>12</v>
      </c>
      <c r="D7" s="33" t="s">
        <v>13</v>
      </c>
      <c r="E7" s="33" t="s">
        <v>14</v>
      </c>
      <c r="F7" s="33" t="s">
        <v>15</v>
      </c>
      <c r="G7" s="33" t="s">
        <v>16</v>
      </c>
      <c r="H7" s="33" t="s">
        <v>17</v>
      </c>
      <c r="I7" s="33" t="s">
        <v>18</v>
      </c>
      <c r="J7" s="33" t="s">
        <v>19</v>
      </c>
      <c r="K7" s="33" t="s">
        <v>21</v>
      </c>
      <c r="L7" s="33" t="s">
        <v>20</v>
      </c>
      <c r="M7" s="33" t="s">
        <v>22</v>
      </c>
      <c r="N7" s="34" t="s">
        <v>23</v>
      </c>
      <c r="O7" s="34" t="s">
        <v>24</v>
      </c>
    </row>
    <row r="8" spans="1:15" s="6" customFormat="1" ht="26.25">
      <c r="A8" s="182" t="s">
        <v>90</v>
      </c>
      <c r="B8" s="183" t="s">
        <v>91</v>
      </c>
      <c r="C8" s="37"/>
      <c r="D8" s="37"/>
      <c r="E8" s="37"/>
      <c r="F8" s="37"/>
      <c r="G8" s="37"/>
      <c r="H8" s="38">
        <v>7408</v>
      </c>
      <c r="I8" s="38"/>
      <c r="J8" s="38"/>
      <c r="K8" s="38"/>
      <c r="L8" s="38"/>
      <c r="M8" s="38"/>
      <c r="N8" s="38"/>
      <c r="O8" s="39">
        <f>SUM(C8:N8)</f>
        <v>7408</v>
      </c>
    </row>
    <row r="9" spans="1:15" s="6" customFormat="1" ht="18">
      <c r="A9" s="7" t="str">
        <f>IF('A.1-(c-d)'!A10=0," ",'A.1-(c-d)'!A10)</f>
        <v> </v>
      </c>
      <c r="B9" s="8" t="str">
        <f>IF('A.1-(c-d)'!B10=0," ",'A.1-(c-d)'!B10)</f>
        <v> </v>
      </c>
      <c r="C9" s="40"/>
      <c r="D9" s="40"/>
      <c r="E9" s="40"/>
      <c r="F9" s="40"/>
      <c r="G9" s="40"/>
      <c r="H9" s="41"/>
      <c r="I9" s="41"/>
      <c r="J9" s="41"/>
      <c r="K9" s="41"/>
      <c r="L9" s="41"/>
      <c r="M9" s="41"/>
      <c r="N9" s="41"/>
      <c r="O9" s="42">
        <f aca="true" t="shared" si="0" ref="O9:O25">SUM(C9:N9)</f>
        <v>0</v>
      </c>
    </row>
    <row r="10" spans="1:15" s="6" customFormat="1" ht="18">
      <c r="A10" s="7" t="str">
        <f>IF('A.1-(c-d)'!A11=0," ",'A.1-(c-d)'!A11)</f>
        <v> </v>
      </c>
      <c r="B10" s="8" t="str">
        <f>IF('A.1-(c-d)'!B11=0," ",'A.1-(c-d)'!B11)</f>
        <v> </v>
      </c>
      <c r="C10" s="40"/>
      <c r="D10" s="40"/>
      <c r="E10" s="40"/>
      <c r="F10" s="40"/>
      <c r="G10" s="40"/>
      <c r="H10" s="41"/>
      <c r="I10" s="41"/>
      <c r="J10" s="41"/>
      <c r="K10" s="41"/>
      <c r="L10" s="41"/>
      <c r="M10" s="41"/>
      <c r="N10" s="41"/>
      <c r="O10" s="42">
        <f t="shared" si="0"/>
        <v>0</v>
      </c>
    </row>
    <row r="11" spans="1:15" s="6" customFormat="1" ht="18">
      <c r="A11" s="7" t="str">
        <f>IF('A.1-(c-d)'!A12=0," ",'A.1-(c-d)'!A12)</f>
        <v> </v>
      </c>
      <c r="B11" s="8" t="str">
        <f>IF('A.1-(c-d)'!B12=0," ",'A.1-(c-d)'!B12)</f>
        <v> </v>
      </c>
      <c r="C11" s="40"/>
      <c r="D11" s="40"/>
      <c r="E11" s="40"/>
      <c r="F11" s="40"/>
      <c r="G11" s="40"/>
      <c r="H11" s="41"/>
      <c r="I11" s="41"/>
      <c r="J11" s="41"/>
      <c r="K11" s="41"/>
      <c r="L11" s="41"/>
      <c r="M11" s="41"/>
      <c r="N11" s="41"/>
      <c r="O11" s="42">
        <f t="shared" si="0"/>
        <v>0</v>
      </c>
    </row>
    <row r="12" spans="1:15" s="6" customFormat="1" ht="18">
      <c r="A12" s="7" t="str">
        <f>IF('A.1-(c-d)'!A13=0," ",'A.1-(c-d)'!A13)</f>
        <v> </v>
      </c>
      <c r="B12" s="8" t="str">
        <f>IF('A.1-(c-d)'!B13=0," ",'A.1-(c-d)'!B13)</f>
        <v> </v>
      </c>
      <c r="C12" s="40"/>
      <c r="D12" s="40"/>
      <c r="E12" s="40"/>
      <c r="F12" s="40"/>
      <c r="G12" s="40"/>
      <c r="H12" s="41"/>
      <c r="I12" s="41"/>
      <c r="J12" s="41"/>
      <c r="K12" s="41"/>
      <c r="L12" s="41"/>
      <c r="M12" s="41"/>
      <c r="N12" s="41"/>
      <c r="O12" s="42">
        <f t="shared" si="0"/>
        <v>0</v>
      </c>
    </row>
    <row r="13" spans="1:15" s="6" customFormat="1" ht="18">
      <c r="A13" s="7" t="str">
        <f>IF('A.1-(c-d)'!A14=0," ",'A.1-(c-d)'!A14)</f>
        <v> </v>
      </c>
      <c r="B13" s="8" t="str">
        <f>IF('A.1-(c-d)'!B14=0," ",'A.1-(c-d)'!B14)</f>
        <v> </v>
      </c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2">
        <f t="shared" si="0"/>
        <v>0</v>
      </c>
    </row>
    <row r="14" spans="1:15" s="6" customFormat="1" ht="18">
      <c r="A14" s="7" t="str">
        <f>IF('A.1-(c-d)'!A15=0," ",'A.1-(c-d)'!A15)</f>
        <v> </v>
      </c>
      <c r="B14" s="8" t="str">
        <f>IF('A.1-(c-d)'!B15=0," ",'A.1-(c-d)'!B15)</f>
        <v> </v>
      </c>
      <c r="C14" s="40"/>
      <c r="D14" s="40"/>
      <c r="E14" s="40"/>
      <c r="F14" s="40"/>
      <c r="G14" s="40"/>
      <c r="H14" s="41"/>
      <c r="I14" s="41"/>
      <c r="J14" s="41"/>
      <c r="K14" s="41"/>
      <c r="L14" s="41"/>
      <c r="M14" s="41"/>
      <c r="N14" s="41"/>
      <c r="O14" s="42">
        <f t="shared" si="0"/>
        <v>0</v>
      </c>
    </row>
    <row r="15" spans="1:15" s="6" customFormat="1" ht="18">
      <c r="A15" s="7" t="str">
        <f>IF('A.1-(c-d)'!A16=0," ",'A.1-(c-d)'!A16)</f>
        <v> </v>
      </c>
      <c r="B15" s="8" t="str">
        <f>IF('A.1-(c-d)'!B16=0," ",'A.1-(c-d)'!B16)</f>
        <v> </v>
      </c>
      <c r="C15" s="40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42">
        <f t="shared" si="0"/>
        <v>0</v>
      </c>
    </row>
    <row r="16" spans="1:15" s="6" customFormat="1" ht="18">
      <c r="A16" s="7" t="str">
        <f>IF('A.1-(c-d)'!A17=0," ",'A.1-(c-d)'!A17)</f>
        <v> </v>
      </c>
      <c r="B16" s="8" t="str">
        <f>IF('A.1-(c-d)'!B17=0," ",'A.1-(c-d)'!B17)</f>
        <v> </v>
      </c>
      <c r="C16" s="40"/>
      <c r="D16" s="40"/>
      <c r="E16" s="40"/>
      <c r="F16" s="40"/>
      <c r="G16" s="40"/>
      <c r="H16" s="41"/>
      <c r="I16" s="41"/>
      <c r="J16" s="41"/>
      <c r="K16" s="41"/>
      <c r="L16" s="41"/>
      <c r="M16" s="41"/>
      <c r="N16" s="41"/>
      <c r="O16" s="42">
        <f t="shared" si="0"/>
        <v>0</v>
      </c>
    </row>
    <row r="17" spans="1:15" s="6" customFormat="1" ht="18">
      <c r="A17" s="7" t="str">
        <f>IF('A.1-(c-d)'!A18=0," ",'A.1-(c-d)'!A18)</f>
        <v> </v>
      </c>
      <c r="B17" s="8" t="str">
        <f>IF('A.1-(c-d)'!B18=0," ",'A.1-(c-d)'!B18)</f>
        <v> </v>
      </c>
      <c r="C17" s="40"/>
      <c r="D17" s="40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2">
        <f t="shared" si="0"/>
        <v>0</v>
      </c>
    </row>
    <row r="18" spans="1:15" s="6" customFormat="1" ht="18">
      <c r="A18" s="7" t="str">
        <f>IF('A.1-(c-d)'!A19=0," ",'A.1-(c-d)'!A19)</f>
        <v> </v>
      </c>
      <c r="B18" s="8" t="str">
        <f>IF('A.1-(c-d)'!B19=0," ",'A.1-(c-d)'!B19)</f>
        <v> </v>
      </c>
      <c r="C18" s="40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2">
        <f t="shared" si="0"/>
        <v>0</v>
      </c>
    </row>
    <row r="19" spans="1:15" s="6" customFormat="1" ht="18">
      <c r="A19" s="7" t="str">
        <f>IF('A.1-(c-d)'!A20=0," ",'A.1-(c-d)'!A20)</f>
        <v> </v>
      </c>
      <c r="B19" s="8" t="str">
        <f>IF('A.1-(c-d)'!B20=0," ",'A.1-(c-d)'!B20)</f>
        <v> </v>
      </c>
      <c r="C19" s="40"/>
      <c r="D19" s="40"/>
      <c r="E19" s="40"/>
      <c r="F19" s="40"/>
      <c r="G19" s="40"/>
      <c r="H19" s="41"/>
      <c r="I19" s="41"/>
      <c r="J19" s="41"/>
      <c r="K19" s="41"/>
      <c r="L19" s="41"/>
      <c r="M19" s="41"/>
      <c r="N19" s="41"/>
      <c r="O19" s="42">
        <f t="shared" si="0"/>
        <v>0</v>
      </c>
    </row>
    <row r="20" spans="1:15" s="6" customFormat="1" ht="18">
      <c r="A20" s="7" t="str">
        <f>IF('A.1-(c-d)'!A21=0," ",'A.1-(c-d)'!A21)</f>
        <v> </v>
      </c>
      <c r="B20" s="8" t="str">
        <f>IF('A.1-(c-d)'!B21=0," ",'A.1-(c-d)'!B21)</f>
        <v> </v>
      </c>
      <c r="C20" s="40"/>
      <c r="D20" s="40"/>
      <c r="E20" s="40"/>
      <c r="F20" s="40"/>
      <c r="G20" s="40"/>
      <c r="H20" s="41"/>
      <c r="I20" s="41"/>
      <c r="J20" s="41"/>
      <c r="K20" s="41"/>
      <c r="L20" s="41"/>
      <c r="M20" s="41"/>
      <c r="N20" s="41"/>
      <c r="O20" s="42">
        <f t="shared" si="0"/>
        <v>0</v>
      </c>
    </row>
    <row r="21" spans="1:15" s="6" customFormat="1" ht="18">
      <c r="A21" s="7" t="str">
        <f>IF('A.1-(c-d)'!A22=0," ",'A.1-(c-d)'!A22)</f>
        <v> </v>
      </c>
      <c r="B21" s="8" t="str">
        <f>IF('A.1-(c-d)'!B22=0," ",'A.1-(c-d)'!B22)</f>
        <v> </v>
      </c>
      <c r="C21" s="40"/>
      <c r="D21" s="40"/>
      <c r="E21" s="40"/>
      <c r="F21" s="40"/>
      <c r="G21" s="40"/>
      <c r="H21" s="41"/>
      <c r="I21" s="41"/>
      <c r="J21" s="41"/>
      <c r="K21" s="41"/>
      <c r="L21" s="41"/>
      <c r="M21" s="41"/>
      <c r="N21" s="41"/>
      <c r="O21" s="42">
        <f t="shared" si="0"/>
        <v>0</v>
      </c>
    </row>
    <row r="22" spans="1:15" s="6" customFormat="1" ht="18">
      <c r="A22" s="7" t="str">
        <f>IF('A.1-(c-d)'!A23=0," ",'A.1-(c-d)'!A23)</f>
        <v> </v>
      </c>
      <c r="B22" s="8" t="str">
        <f>IF('A.1-(c-d)'!B23=0," ",'A.1-(c-d)'!B23)</f>
        <v> </v>
      </c>
      <c r="C22" s="40"/>
      <c r="D22" s="40"/>
      <c r="E22" s="40"/>
      <c r="F22" s="40"/>
      <c r="G22" s="40"/>
      <c r="H22" s="41"/>
      <c r="I22" s="41"/>
      <c r="J22" s="41"/>
      <c r="K22" s="41"/>
      <c r="L22" s="41"/>
      <c r="M22" s="41"/>
      <c r="N22" s="41"/>
      <c r="O22" s="42">
        <f t="shared" si="0"/>
        <v>0</v>
      </c>
    </row>
    <row r="23" spans="1:15" s="6" customFormat="1" ht="18">
      <c r="A23" s="7" t="str">
        <f>IF('A.1-(c-d)'!A24=0," ",'A.1-(c-d)'!A24)</f>
        <v> </v>
      </c>
      <c r="B23" s="8" t="str">
        <f>IF('A.1-(c-d)'!B24=0," ",'A.1-(c-d)'!B24)</f>
        <v> </v>
      </c>
      <c r="C23" s="40"/>
      <c r="D23" s="40"/>
      <c r="E23" s="40"/>
      <c r="F23" s="40"/>
      <c r="G23" s="40"/>
      <c r="H23" s="41"/>
      <c r="I23" s="41"/>
      <c r="J23" s="41"/>
      <c r="K23" s="41"/>
      <c r="L23" s="41"/>
      <c r="M23" s="41"/>
      <c r="N23" s="41"/>
      <c r="O23" s="42">
        <f t="shared" si="0"/>
        <v>0</v>
      </c>
    </row>
    <row r="24" spans="1:15" s="6" customFormat="1" ht="18">
      <c r="A24" s="7" t="str">
        <f>IF('A.1-(c-d)'!A25=0," ",'A.1-(c-d)'!A25)</f>
        <v> </v>
      </c>
      <c r="B24" s="8" t="str">
        <f>IF('A.1-(c-d)'!B25=0," ",'A.1-(c-d)'!B25)</f>
        <v> </v>
      </c>
      <c r="C24" s="40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2">
        <f t="shared" si="0"/>
        <v>0</v>
      </c>
    </row>
    <row r="25" spans="1:15" s="6" customFormat="1" ht="18">
      <c r="A25" s="10" t="str">
        <f>IF('A.1-(c-d)'!A26=0," ",'A.1-(c-d)'!A26)</f>
        <v> </v>
      </c>
      <c r="B25" s="11" t="str">
        <f>IF('A.1-(c-d)'!B26=0," ",'A.1-(c-d)'!B26)</f>
        <v> </v>
      </c>
      <c r="C25" s="43"/>
      <c r="D25" s="43"/>
      <c r="E25" s="43"/>
      <c r="F25" s="43"/>
      <c r="G25" s="43"/>
      <c r="H25" s="44"/>
      <c r="I25" s="44"/>
      <c r="J25" s="44"/>
      <c r="K25" s="44"/>
      <c r="L25" s="44"/>
      <c r="M25" s="44"/>
      <c r="N25" s="44"/>
      <c r="O25" s="45">
        <f t="shared" si="0"/>
        <v>0</v>
      </c>
    </row>
  </sheetData>
  <printOptions/>
  <pageMargins left="0.62" right="0.75" top="0.38" bottom="1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26"/>
  <sheetViews>
    <sheetView zoomScale="75" zoomScaleNormal="75" workbookViewId="0" topLeftCell="A1">
      <selection activeCell="C11" sqref="C11"/>
    </sheetView>
  </sheetViews>
  <sheetFormatPr defaultColWidth="11.421875" defaultRowHeight="12.75"/>
  <cols>
    <col min="1" max="1" width="13.421875" style="0" customWidth="1"/>
    <col min="2" max="2" width="27.57421875" style="0" customWidth="1"/>
    <col min="3" max="3" width="10.8515625" style="0" customWidth="1"/>
    <col min="4" max="4" width="10.421875" style="0" customWidth="1"/>
    <col min="5" max="5" width="10.140625" style="0" customWidth="1"/>
    <col min="6" max="6" width="10.00390625" style="0" customWidth="1"/>
    <col min="7" max="7" width="9.8515625" style="0" customWidth="1"/>
    <col min="8" max="8" width="10.00390625" style="0" customWidth="1"/>
    <col min="9" max="9" width="11.00390625" style="0" customWidth="1"/>
    <col min="10" max="10" width="10.140625" style="0" customWidth="1"/>
    <col min="11" max="11" width="10.421875" style="0" customWidth="1"/>
    <col min="12" max="12" width="7.7109375" style="0" customWidth="1"/>
  </cols>
  <sheetData>
    <row r="6" ht="54.75" customHeight="1"/>
    <row r="7" spans="2:10" ht="25.5" customHeight="1">
      <c r="B7" s="222" t="s">
        <v>95</v>
      </c>
      <c r="C7" s="230"/>
      <c r="D7" s="230"/>
      <c r="E7" s="230"/>
      <c r="F7" s="230"/>
      <c r="G7" s="230"/>
      <c r="H7" s="231"/>
      <c r="I7" s="228" t="s">
        <v>96</v>
      </c>
      <c r="J7" s="223"/>
    </row>
    <row r="8" spans="1:11" ht="73.5" customHeight="1">
      <c r="A8" s="30" t="s">
        <v>1</v>
      </c>
      <c r="B8" s="229" t="s">
        <v>11</v>
      </c>
      <c r="C8" s="224" t="s">
        <v>2</v>
      </c>
      <c r="D8" s="225" t="s">
        <v>6</v>
      </c>
      <c r="E8" s="226" t="s">
        <v>3</v>
      </c>
      <c r="F8" s="225" t="s">
        <v>4</v>
      </c>
      <c r="G8" s="225" t="s">
        <v>5</v>
      </c>
      <c r="H8" s="227" t="s">
        <v>7</v>
      </c>
      <c r="I8" s="221" t="s">
        <v>8</v>
      </c>
      <c r="J8" s="221" t="s">
        <v>9</v>
      </c>
      <c r="K8" s="29" t="s">
        <v>10</v>
      </c>
    </row>
    <row r="9" spans="1:11" s="6" customFormat="1" ht="26.25">
      <c r="A9" s="182" t="s">
        <v>90</v>
      </c>
      <c r="B9" s="183" t="s">
        <v>91</v>
      </c>
      <c r="C9" s="4">
        <v>33000</v>
      </c>
      <c r="D9" s="4"/>
      <c r="E9" s="4"/>
      <c r="F9" s="4"/>
      <c r="G9" s="4">
        <f>C9+D9+E9+F9</f>
        <v>33000</v>
      </c>
      <c r="H9" s="4">
        <f>'A.1-a)'!O8</f>
        <v>11669</v>
      </c>
      <c r="I9" s="4">
        <f>'A.1-b)'!O8</f>
        <v>7408</v>
      </c>
      <c r="J9" s="35">
        <f>IF(G9=0," ",(I9/G9))</f>
        <v>0.22448484848484848</v>
      </c>
      <c r="K9" s="36">
        <f>IF(C9=0," ",(G9/C9))</f>
        <v>1</v>
      </c>
    </row>
    <row r="10" spans="1:11" s="6" customFormat="1" ht="18">
      <c r="A10" s="72"/>
      <c r="B10" s="73"/>
      <c r="C10" s="8"/>
      <c r="D10" s="8"/>
      <c r="E10" s="8"/>
      <c r="F10" s="8"/>
      <c r="G10" s="8">
        <f aca="true" t="shared" si="0" ref="G10:G26">C10+D10+E10+F10</f>
        <v>0</v>
      </c>
      <c r="H10" s="8">
        <f>'A.1-a)'!O9</f>
        <v>0</v>
      </c>
      <c r="I10" s="8">
        <f>'A.1-b)'!O9</f>
        <v>0</v>
      </c>
      <c r="J10" s="31" t="str">
        <f aca="true" t="shared" si="1" ref="J10:J26">IF(G10=0," ",(I10/G10))</f>
        <v> </v>
      </c>
      <c r="K10" s="180" t="str">
        <f aca="true" t="shared" si="2" ref="K10:K26">IF(C10=0," ",(G10/C10))</f>
        <v> </v>
      </c>
    </row>
    <row r="11" spans="1:11" s="6" customFormat="1" ht="18">
      <c r="A11" s="72"/>
      <c r="B11" s="73"/>
      <c r="C11" s="8"/>
      <c r="D11" s="8"/>
      <c r="E11" s="8"/>
      <c r="F11" s="8"/>
      <c r="G11" s="8">
        <f t="shared" si="0"/>
        <v>0</v>
      </c>
      <c r="H11" s="8">
        <f>'A.1-a)'!O10</f>
        <v>0</v>
      </c>
      <c r="I11" s="8">
        <f>'A.1-b)'!O10</f>
        <v>0</v>
      </c>
      <c r="J11" s="31" t="str">
        <f t="shared" si="1"/>
        <v> </v>
      </c>
      <c r="K11" s="180" t="str">
        <f t="shared" si="2"/>
        <v> </v>
      </c>
    </row>
    <row r="12" spans="1:11" s="6" customFormat="1" ht="18">
      <c r="A12" s="72"/>
      <c r="B12" s="73"/>
      <c r="C12" s="8"/>
      <c r="D12" s="8"/>
      <c r="E12" s="8"/>
      <c r="F12" s="8"/>
      <c r="G12" s="8">
        <f t="shared" si="0"/>
        <v>0</v>
      </c>
      <c r="H12" s="8">
        <f>'A.1-a)'!O11</f>
        <v>0</v>
      </c>
      <c r="I12" s="8">
        <f>'A.1-b)'!O11</f>
        <v>0</v>
      </c>
      <c r="J12" s="31" t="str">
        <f t="shared" si="1"/>
        <v> </v>
      </c>
      <c r="K12" s="180" t="str">
        <f t="shared" si="2"/>
        <v> </v>
      </c>
    </row>
    <row r="13" spans="1:11" s="6" customFormat="1" ht="18">
      <c r="A13" s="72"/>
      <c r="B13" s="73"/>
      <c r="C13" s="8"/>
      <c r="D13" s="8"/>
      <c r="E13" s="8"/>
      <c r="F13" s="8"/>
      <c r="G13" s="8">
        <f t="shared" si="0"/>
        <v>0</v>
      </c>
      <c r="H13" s="8">
        <f>'A.1-a)'!O12</f>
        <v>0</v>
      </c>
      <c r="I13" s="8">
        <f>'A.1-b)'!O12</f>
        <v>0</v>
      </c>
      <c r="J13" s="31" t="str">
        <f t="shared" si="1"/>
        <v> </v>
      </c>
      <c r="K13" s="180" t="str">
        <f t="shared" si="2"/>
        <v> </v>
      </c>
    </row>
    <row r="14" spans="1:11" s="6" customFormat="1" ht="18">
      <c r="A14" s="72"/>
      <c r="B14" s="73"/>
      <c r="C14" s="8"/>
      <c r="D14" s="8"/>
      <c r="E14" s="8"/>
      <c r="F14" s="8"/>
      <c r="G14" s="8">
        <f t="shared" si="0"/>
        <v>0</v>
      </c>
      <c r="H14" s="8">
        <f>'A.1-a)'!O13</f>
        <v>0</v>
      </c>
      <c r="I14" s="8">
        <f>'A.1-b)'!O13</f>
        <v>0</v>
      </c>
      <c r="J14" s="31" t="str">
        <f t="shared" si="1"/>
        <v> </v>
      </c>
      <c r="K14" s="180" t="str">
        <f t="shared" si="2"/>
        <v> </v>
      </c>
    </row>
    <row r="15" spans="1:11" s="6" customFormat="1" ht="18">
      <c r="A15" s="72"/>
      <c r="B15" s="73"/>
      <c r="C15" s="8"/>
      <c r="D15" s="8"/>
      <c r="E15" s="8"/>
      <c r="F15" s="8"/>
      <c r="G15" s="8">
        <f t="shared" si="0"/>
        <v>0</v>
      </c>
      <c r="H15" s="8">
        <f>'A.1-a)'!O14</f>
        <v>0</v>
      </c>
      <c r="I15" s="8">
        <f>'A.1-b)'!O14</f>
        <v>0</v>
      </c>
      <c r="J15" s="31" t="str">
        <f t="shared" si="1"/>
        <v> </v>
      </c>
      <c r="K15" s="180" t="str">
        <f t="shared" si="2"/>
        <v> </v>
      </c>
    </row>
    <row r="16" spans="1:11" s="6" customFormat="1" ht="18">
      <c r="A16" s="72"/>
      <c r="B16" s="73"/>
      <c r="C16" s="8"/>
      <c r="D16" s="8"/>
      <c r="E16" s="8"/>
      <c r="F16" s="8"/>
      <c r="G16" s="8">
        <f t="shared" si="0"/>
        <v>0</v>
      </c>
      <c r="H16" s="8">
        <f>'A.1-a)'!O15</f>
        <v>0</v>
      </c>
      <c r="I16" s="8">
        <f>'A.1-b)'!O15</f>
        <v>0</v>
      </c>
      <c r="J16" s="31" t="str">
        <f t="shared" si="1"/>
        <v> </v>
      </c>
      <c r="K16" s="180" t="str">
        <f t="shared" si="2"/>
        <v> </v>
      </c>
    </row>
    <row r="17" spans="1:11" s="6" customFormat="1" ht="18">
      <c r="A17" s="72"/>
      <c r="B17" s="73"/>
      <c r="C17" s="8"/>
      <c r="D17" s="8"/>
      <c r="E17" s="8"/>
      <c r="F17" s="8"/>
      <c r="G17" s="8">
        <f t="shared" si="0"/>
        <v>0</v>
      </c>
      <c r="H17" s="8">
        <f>'A.1-a)'!O16</f>
        <v>0</v>
      </c>
      <c r="I17" s="8">
        <f>'A.1-b)'!O16</f>
        <v>0</v>
      </c>
      <c r="J17" s="31" t="str">
        <f t="shared" si="1"/>
        <v> </v>
      </c>
      <c r="K17" s="180" t="str">
        <f t="shared" si="2"/>
        <v> </v>
      </c>
    </row>
    <row r="18" spans="1:11" s="6" customFormat="1" ht="18">
      <c r="A18" s="72"/>
      <c r="B18" s="73"/>
      <c r="C18" s="8"/>
      <c r="D18" s="8"/>
      <c r="E18" s="8"/>
      <c r="F18" s="8"/>
      <c r="G18" s="8">
        <f t="shared" si="0"/>
        <v>0</v>
      </c>
      <c r="H18" s="8">
        <f>'A.1-a)'!O17</f>
        <v>0</v>
      </c>
      <c r="I18" s="8">
        <f>'A.1-b)'!O17</f>
        <v>0</v>
      </c>
      <c r="J18" s="31" t="str">
        <f t="shared" si="1"/>
        <v> </v>
      </c>
      <c r="K18" s="180" t="str">
        <f t="shared" si="2"/>
        <v> </v>
      </c>
    </row>
    <row r="19" spans="1:11" s="6" customFormat="1" ht="18">
      <c r="A19" s="72"/>
      <c r="B19" s="73"/>
      <c r="C19" s="8"/>
      <c r="D19" s="8"/>
      <c r="E19" s="8"/>
      <c r="F19" s="8"/>
      <c r="G19" s="8">
        <f t="shared" si="0"/>
        <v>0</v>
      </c>
      <c r="H19" s="8">
        <f>'A.1-a)'!O18</f>
        <v>0</v>
      </c>
      <c r="I19" s="8">
        <f>'A.1-b)'!O18</f>
        <v>0</v>
      </c>
      <c r="J19" s="31" t="str">
        <f t="shared" si="1"/>
        <v> </v>
      </c>
      <c r="K19" s="180" t="str">
        <f t="shared" si="2"/>
        <v> </v>
      </c>
    </row>
    <row r="20" spans="1:11" s="6" customFormat="1" ht="18">
      <c r="A20" s="72"/>
      <c r="B20" s="73"/>
      <c r="C20" s="8"/>
      <c r="D20" s="8"/>
      <c r="E20" s="8"/>
      <c r="F20" s="8"/>
      <c r="G20" s="8">
        <f t="shared" si="0"/>
        <v>0</v>
      </c>
      <c r="H20" s="8">
        <f>'A.1-a)'!O19</f>
        <v>0</v>
      </c>
      <c r="I20" s="8">
        <f>'A.1-b)'!O19</f>
        <v>0</v>
      </c>
      <c r="J20" s="31" t="str">
        <f t="shared" si="1"/>
        <v> </v>
      </c>
      <c r="K20" s="180" t="str">
        <f t="shared" si="2"/>
        <v> </v>
      </c>
    </row>
    <row r="21" spans="1:11" s="6" customFormat="1" ht="18">
      <c r="A21" s="72"/>
      <c r="B21" s="73"/>
      <c r="C21" s="8"/>
      <c r="D21" s="8"/>
      <c r="E21" s="8"/>
      <c r="F21" s="8"/>
      <c r="G21" s="8">
        <f t="shared" si="0"/>
        <v>0</v>
      </c>
      <c r="H21" s="8">
        <f>'A.1-a)'!O20</f>
        <v>0</v>
      </c>
      <c r="I21" s="8">
        <f>'A.1-b)'!O20</f>
        <v>0</v>
      </c>
      <c r="J21" s="31" t="str">
        <f t="shared" si="1"/>
        <v> </v>
      </c>
      <c r="K21" s="180" t="str">
        <f t="shared" si="2"/>
        <v> </v>
      </c>
    </row>
    <row r="22" spans="1:11" s="6" customFormat="1" ht="18">
      <c r="A22" s="72"/>
      <c r="B22" s="73"/>
      <c r="C22" s="8"/>
      <c r="D22" s="8"/>
      <c r="E22" s="8"/>
      <c r="F22" s="8"/>
      <c r="G22" s="8">
        <f t="shared" si="0"/>
        <v>0</v>
      </c>
      <c r="H22" s="8">
        <f>'A.1-a)'!O21</f>
        <v>0</v>
      </c>
      <c r="I22" s="8">
        <f>'A.1-b)'!O21</f>
        <v>0</v>
      </c>
      <c r="J22" s="31" t="str">
        <f t="shared" si="1"/>
        <v> </v>
      </c>
      <c r="K22" s="180" t="str">
        <f t="shared" si="2"/>
        <v> </v>
      </c>
    </row>
    <row r="23" spans="1:11" s="6" customFormat="1" ht="18">
      <c r="A23" s="72"/>
      <c r="B23" s="73"/>
      <c r="C23" s="8"/>
      <c r="D23" s="8"/>
      <c r="E23" s="8"/>
      <c r="F23" s="8"/>
      <c r="G23" s="8">
        <f t="shared" si="0"/>
        <v>0</v>
      </c>
      <c r="H23" s="8">
        <f>'A.1-a)'!O22</f>
        <v>0</v>
      </c>
      <c r="I23" s="8">
        <f>'A.1-b)'!O22</f>
        <v>0</v>
      </c>
      <c r="J23" s="31" t="str">
        <f t="shared" si="1"/>
        <v> </v>
      </c>
      <c r="K23" s="180" t="str">
        <f t="shared" si="2"/>
        <v> </v>
      </c>
    </row>
    <row r="24" spans="1:11" s="6" customFormat="1" ht="18">
      <c r="A24" s="72"/>
      <c r="B24" s="73"/>
      <c r="C24" s="8"/>
      <c r="D24" s="8"/>
      <c r="E24" s="8"/>
      <c r="F24" s="8"/>
      <c r="G24" s="8">
        <f t="shared" si="0"/>
        <v>0</v>
      </c>
      <c r="H24" s="8">
        <f>'A.1-a)'!O23</f>
        <v>0</v>
      </c>
      <c r="I24" s="8">
        <f>'A.1-b)'!O23</f>
        <v>0</v>
      </c>
      <c r="J24" s="31" t="str">
        <f t="shared" si="1"/>
        <v> </v>
      </c>
      <c r="K24" s="180" t="str">
        <f t="shared" si="2"/>
        <v> </v>
      </c>
    </row>
    <row r="25" spans="1:11" s="6" customFormat="1" ht="18">
      <c r="A25" s="72"/>
      <c r="B25" s="73"/>
      <c r="C25" s="8"/>
      <c r="D25" s="8"/>
      <c r="E25" s="8"/>
      <c r="F25" s="8"/>
      <c r="G25" s="8">
        <f t="shared" si="0"/>
        <v>0</v>
      </c>
      <c r="H25" s="8">
        <f>'A.1-a)'!O24</f>
        <v>0</v>
      </c>
      <c r="I25" s="8">
        <f>'A.1-b)'!O24</f>
        <v>0</v>
      </c>
      <c r="J25" s="31" t="str">
        <f t="shared" si="1"/>
        <v> </v>
      </c>
      <c r="K25" s="180" t="str">
        <f t="shared" si="2"/>
        <v> </v>
      </c>
    </row>
    <row r="26" spans="1:11" s="6" customFormat="1" ht="18">
      <c r="A26" s="74"/>
      <c r="B26" s="75"/>
      <c r="C26" s="11"/>
      <c r="D26" s="11"/>
      <c r="E26" s="11"/>
      <c r="F26" s="11"/>
      <c r="G26" s="11">
        <f t="shared" si="0"/>
        <v>0</v>
      </c>
      <c r="H26" s="11">
        <f>'A.1-a)'!O25</f>
        <v>0</v>
      </c>
      <c r="I26" s="11">
        <f>'A.1-b)'!O25</f>
        <v>0</v>
      </c>
      <c r="J26" s="32" t="str">
        <f t="shared" si="1"/>
        <v> </v>
      </c>
      <c r="K26" s="181" t="str">
        <f t="shared" si="2"/>
        <v> </v>
      </c>
    </row>
  </sheetData>
  <mergeCells count="2">
    <mergeCell ref="I7:J7"/>
    <mergeCell ref="B7:H7"/>
  </mergeCells>
  <printOptions/>
  <pageMargins left="0.62" right="0.75" top="0.38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N25"/>
  <sheetViews>
    <sheetView zoomScale="75" zoomScaleNormal="75" workbookViewId="0" topLeftCell="C1">
      <selection activeCell="H8" sqref="H8"/>
    </sheetView>
  </sheetViews>
  <sheetFormatPr defaultColWidth="3.7109375" defaultRowHeight="12.75"/>
  <cols>
    <col min="1" max="1" width="13.421875" style="46" customWidth="1"/>
    <col min="2" max="2" width="27.57421875" style="46" customWidth="1"/>
    <col min="3" max="15" width="7.7109375" style="46" customWidth="1"/>
    <col min="16" max="16384" width="3.7109375" style="46" customWidth="1"/>
  </cols>
  <sheetData>
    <row r="1" ht="12.75"/>
    <row r="2" ht="12.75"/>
    <row r="3" ht="12.75"/>
    <row r="4" ht="12.75"/>
    <row r="5" ht="12.75"/>
    <row r="6" ht="54.75" customHeight="1"/>
    <row r="7" spans="1:14" ht="32.25" customHeight="1">
      <c r="A7" s="47" t="s">
        <v>1</v>
      </c>
      <c r="B7" s="48" t="s">
        <v>11</v>
      </c>
      <c r="C7" s="49" t="s">
        <v>12</v>
      </c>
      <c r="D7" s="49" t="s">
        <v>13</v>
      </c>
      <c r="E7" s="49" t="s">
        <v>14</v>
      </c>
      <c r="F7" s="49" t="s">
        <v>15</v>
      </c>
      <c r="G7" s="49" t="s">
        <v>16</v>
      </c>
      <c r="H7" s="49" t="s">
        <v>17</v>
      </c>
      <c r="I7" s="49" t="s">
        <v>18</v>
      </c>
      <c r="J7" s="49" t="s">
        <v>19</v>
      </c>
      <c r="K7" s="49" t="s">
        <v>21</v>
      </c>
      <c r="L7" s="49" t="s">
        <v>20</v>
      </c>
      <c r="M7" s="49" t="s">
        <v>22</v>
      </c>
      <c r="N7" s="50" t="s">
        <v>23</v>
      </c>
    </row>
    <row r="8" spans="1:14" s="54" customFormat="1" ht="26.25">
      <c r="A8" s="51" t="str">
        <f>IF('A.1-(c-d)'!A9=0," ",'A.1-(c-d)'!A9)</f>
        <v>1101111A6</v>
      </c>
      <c r="B8" s="184" t="str">
        <f>IF('A.1-(c-d)'!B9=0," ",'A.1-(c-d)'!B9)</f>
        <v>Direcc y serv gnales de Presidencia</v>
      </c>
      <c r="C8" s="60">
        <f>IF('A.1-(c-d)'!$G9=0," ",('A.1-b)'!C8)*100/('A.1-(c-d)'!$G9))</f>
        <v>0</v>
      </c>
      <c r="D8" s="60">
        <f>IF('A.1-(c-d)'!$G9=0," ",('A.1-b)'!D8)*100/('A.1-(c-d)'!$G9))</f>
        <v>0</v>
      </c>
      <c r="E8" s="60">
        <f>IF('A.1-(c-d)'!$G9=0," ",('A.1-b)'!E8)*100/('A.1-(c-d)'!$G9))</f>
        <v>0</v>
      </c>
      <c r="F8" s="60">
        <f>IF('A.1-(c-d)'!$G9=0," ",('A.1-b)'!F8)*100/('A.1-(c-d)'!$G9))</f>
        <v>0</v>
      </c>
      <c r="G8" s="60">
        <f>IF('A.1-(c-d)'!$G9=0," ",('A.1-b)'!G8)*100/('A.1-(c-d)'!$G9))</f>
        <v>0</v>
      </c>
      <c r="H8" s="60">
        <f>IF('A.1-(c-d)'!$G9=0," ",('A.1-b)'!H8)*100/('A.1-(c-d)'!$G9))</f>
        <v>22.44848484848485</v>
      </c>
      <c r="I8" s="60">
        <f>IF('A.1-(c-d)'!$G9=0," ",('A.1-b)'!I8)*100/('A.1-(c-d)'!$G9))</f>
        <v>0</v>
      </c>
      <c r="J8" s="60">
        <f>IF('A.1-(c-d)'!$G9=0," ",('A.1-b)'!J8)*100/('A.1-(c-d)'!$G9))</f>
        <v>0</v>
      </c>
      <c r="K8" s="60">
        <f>IF('A.1-(c-d)'!$G9=0," ",('A.1-b)'!K8)*100/('A.1-(c-d)'!$G9))</f>
        <v>0</v>
      </c>
      <c r="L8" s="60">
        <f>IF('A.1-(c-d)'!$G9=0," ",('A.1-b)'!L8)*100/('A.1-(c-d)'!$G9))</f>
        <v>0</v>
      </c>
      <c r="M8" s="60">
        <f>IF('A.1-(c-d)'!$G9=0," ",('A.1-b)'!M8)*100/('A.1-(c-d)'!$G9))</f>
        <v>0</v>
      </c>
      <c r="N8" s="61">
        <f>IF('A.1-(c-d)'!$G9=0," ",('A.1-b)'!N8)*100/('A.1-(c-d)'!$G9))</f>
        <v>0</v>
      </c>
    </row>
    <row r="9" spans="1:14" s="54" customFormat="1" ht="18">
      <c r="A9" s="55" t="str">
        <f>IF('A.1-(c-d)'!A10=0," ",'A.1-(c-d)'!A10)</f>
        <v> </v>
      </c>
      <c r="B9" s="56" t="str">
        <f>IF('A.1-(c-d)'!B10=0," ",'A.1-(c-d)'!B10)</f>
        <v> </v>
      </c>
      <c r="C9" s="70" t="str">
        <f>IF('A.1-(c-d)'!$G10=0," ",('A.1-b)'!C9)*100/('A.1-(c-d)'!$G10))</f>
        <v> </v>
      </c>
      <c r="D9" s="70" t="str">
        <f>IF('A.1-(c-d)'!$G10=0," ",('A.1-b)'!D9)*100/('A.1-(c-d)'!$G10))</f>
        <v> </v>
      </c>
      <c r="E9" s="62" t="str">
        <f>IF('A.1-(c-d)'!$G10=0," ",('A.1-b)'!E9)*100/('A.1-(c-d)'!$G10))</f>
        <v> </v>
      </c>
      <c r="F9" s="62" t="str">
        <f>IF('A.1-(c-d)'!$G10=0," ",('A.1-b)'!F9)*100/('A.1-(c-d)'!$G10))</f>
        <v> </v>
      </c>
      <c r="G9" s="62" t="str">
        <f>IF('A.1-(c-d)'!$G10=0," ",('A.1-b)'!G9)*100/('A.1-(c-d)'!$G10))</f>
        <v> </v>
      </c>
      <c r="H9" s="63" t="str">
        <f>IF('A.1-(c-d)'!$G10=0," ",('A.1-b)'!H9)*100/('A.1-(c-d)'!$G10))</f>
        <v> </v>
      </c>
      <c r="I9" s="63" t="str">
        <f>IF('A.1-(c-d)'!$G10=0," ",('A.1-b)'!I9)*100/('A.1-(c-d)'!$G10))</f>
        <v> </v>
      </c>
      <c r="J9" s="63" t="str">
        <f>IF('A.1-(c-d)'!$G10=0," ",('A.1-b)'!J9)*100/('A.1-(c-d)'!$G10))</f>
        <v> </v>
      </c>
      <c r="K9" s="63" t="str">
        <f>IF('A.1-(c-d)'!$G10=0," ",('A.1-b)'!K9)*100/('A.1-(c-d)'!$G10))</f>
        <v> </v>
      </c>
      <c r="L9" s="63" t="str">
        <f>IF('A.1-(c-d)'!$G10=0," ",('A.1-b)'!L9)*100/('A.1-(c-d)'!$G10))</f>
        <v> </v>
      </c>
      <c r="M9" s="63" t="str">
        <f>IF('A.1-(c-d)'!$G10=0," ",('A.1-b)'!M9)*100/('A.1-(c-d)'!$G10))</f>
        <v> </v>
      </c>
      <c r="N9" s="64" t="str">
        <f>IF('A.1-(c-d)'!$G10=0," ",('A.1-b)'!N9)*100/('A.1-(c-d)'!$G10))</f>
        <v> </v>
      </c>
    </row>
    <row r="10" spans="1:14" s="54" customFormat="1" ht="18">
      <c r="A10" s="55" t="str">
        <f>IF('A.1-(c-d)'!A11=0," ",'A.1-(c-d)'!A11)</f>
        <v> </v>
      </c>
      <c r="B10" s="56" t="str">
        <f>IF('A.1-(c-d)'!B11=0," ",'A.1-(c-d)'!B11)</f>
        <v> </v>
      </c>
      <c r="C10" s="62" t="str">
        <f>IF('A.1-(c-d)'!$G11=0," ",('A.1-b)'!C10)*100/('A.1-(c-d)'!$G11))</f>
        <v> </v>
      </c>
      <c r="D10" s="62" t="str">
        <f>IF('A.1-(c-d)'!$G11=0," ",('A.1-b)'!D10)*100/('A.1-(c-d)'!$G11))</f>
        <v> </v>
      </c>
      <c r="E10" s="62" t="str">
        <f>IF('A.1-(c-d)'!$G11=0," ",('A.1-b)'!E10)*100/('A.1-(c-d)'!$G11))</f>
        <v> </v>
      </c>
      <c r="F10" s="62" t="str">
        <f>IF('A.1-(c-d)'!$G11=0," ",('A.1-b)'!F10)*100/('A.1-(c-d)'!$G11))</f>
        <v> </v>
      </c>
      <c r="G10" s="62" t="str">
        <f>IF('A.1-(c-d)'!$G11=0," ",('A.1-b)'!G10)*100/('A.1-(c-d)'!$G11))</f>
        <v> </v>
      </c>
      <c r="H10" s="63" t="str">
        <f>IF('A.1-(c-d)'!$G11=0," ",('A.1-b)'!H10)*100/('A.1-(c-d)'!$G11))</f>
        <v> </v>
      </c>
      <c r="I10" s="63" t="str">
        <f>IF('A.1-(c-d)'!$G11=0," ",('A.1-b)'!I10)*100/('A.1-(c-d)'!$G11))</f>
        <v> </v>
      </c>
      <c r="J10" s="63" t="str">
        <f>IF('A.1-(c-d)'!$G11=0," ",('A.1-b)'!J10)*100/('A.1-(c-d)'!$G11))</f>
        <v> </v>
      </c>
      <c r="K10" s="63" t="str">
        <f>IF('A.1-(c-d)'!$G11=0," ",('A.1-b)'!K10)*100/('A.1-(c-d)'!$G11))</f>
        <v> </v>
      </c>
      <c r="L10" s="63" t="str">
        <f>IF('A.1-(c-d)'!$G11=0," ",('A.1-b)'!L10)*100/('A.1-(c-d)'!$G11))</f>
        <v> </v>
      </c>
      <c r="M10" s="63" t="str">
        <f>IF('A.1-(c-d)'!$G11=0," ",('A.1-b)'!M10)*100/('A.1-(c-d)'!$G11))</f>
        <v> </v>
      </c>
      <c r="N10" s="64" t="str">
        <f>IF('A.1-(c-d)'!$G11=0," ",('A.1-b)'!N10)*100/('A.1-(c-d)'!$G11))</f>
        <v> </v>
      </c>
    </row>
    <row r="11" spans="1:14" s="54" customFormat="1" ht="18">
      <c r="A11" s="55" t="str">
        <f>IF('A.1-(c-d)'!A12=0," ",'A.1-(c-d)'!A12)</f>
        <v> </v>
      </c>
      <c r="B11" s="56" t="str">
        <f>IF('A.1-(c-d)'!B12=0," ",'A.1-(c-d)'!B12)</f>
        <v> </v>
      </c>
      <c r="C11" s="62" t="str">
        <f>IF('A.1-(c-d)'!$G12=0," ",('A.1-b)'!C11)*100/('A.1-(c-d)'!$G12))</f>
        <v> </v>
      </c>
      <c r="D11" s="62" t="str">
        <f>IF('A.1-(c-d)'!$G12=0," ",('A.1-b)'!D11)*100/('A.1-(c-d)'!$G12))</f>
        <v> </v>
      </c>
      <c r="E11" s="62" t="str">
        <f>IF('A.1-(c-d)'!$G12=0," ",('A.1-b)'!E11)*100/('A.1-(c-d)'!$G12))</f>
        <v> </v>
      </c>
      <c r="F11" s="62" t="str">
        <f>IF('A.1-(c-d)'!$G12=0," ",('A.1-b)'!F11)*100/('A.1-(c-d)'!$G12))</f>
        <v> </v>
      </c>
      <c r="G11" s="62" t="str">
        <f>IF('A.1-(c-d)'!$G12=0," ",('A.1-b)'!G11)*100/('A.1-(c-d)'!$G12))</f>
        <v> </v>
      </c>
      <c r="H11" s="63" t="str">
        <f>IF('A.1-(c-d)'!$G12=0," ",('A.1-b)'!H11)*100/('A.1-(c-d)'!$G12))</f>
        <v> </v>
      </c>
      <c r="I11" s="63" t="str">
        <f>IF('A.1-(c-d)'!$G12=0," ",('A.1-b)'!I11)*100/('A.1-(c-d)'!$G12))</f>
        <v> </v>
      </c>
      <c r="J11" s="63" t="str">
        <f>IF('A.1-(c-d)'!$G12=0," ",('A.1-b)'!J11)*100/('A.1-(c-d)'!$G12))</f>
        <v> </v>
      </c>
      <c r="K11" s="63" t="str">
        <f>IF('A.1-(c-d)'!$G12=0," ",('A.1-b)'!K11)*100/('A.1-(c-d)'!$G12))</f>
        <v> </v>
      </c>
      <c r="L11" s="63" t="str">
        <f>IF('A.1-(c-d)'!$G12=0," ",('A.1-b)'!L11)*100/('A.1-(c-d)'!$G12))</f>
        <v> </v>
      </c>
      <c r="M11" s="63" t="str">
        <f>IF('A.1-(c-d)'!$G12=0," ",('A.1-b)'!M11)*100/('A.1-(c-d)'!$G12))</f>
        <v> </v>
      </c>
      <c r="N11" s="64" t="str">
        <f>IF('A.1-(c-d)'!$G12=0," ",('A.1-b)'!N11)*100/('A.1-(c-d)'!$G12))</f>
        <v> </v>
      </c>
    </row>
    <row r="12" spans="1:14" s="54" customFormat="1" ht="18">
      <c r="A12" s="55" t="str">
        <f>IF('A.1-(c-d)'!A13=0," ",'A.1-(c-d)'!A13)</f>
        <v> </v>
      </c>
      <c r="B12" s="56" t="str">
        <f>IF('A.1-(c-d)'!B13=0," ",'A.1-(c-d)'!B13)</f>
        <v> </v>
      </c>
      <c r="C12" s="62" t="str">
        <f>IF('A.1-(c-d)'!$G13=0," ",('A.1-b)'!C12)*100/('A.1-(c-d)'!$G13))</f>
        <v> </v>
      </c>
      <c r="D12" s="62" t="str">
        <f>IF('A.1-(c-d)'!$G13=0," ",('A.1-b)'!D12)*100/('A.1-(c-d)'!$G13))</f>
        <v> </v>
      </c>
      <c r="E12" s="62" t="str">
        <f>IF('A.1-(c-d)'!$G13=0," ",('A.1-b)'!E12)*100/('A.1-(c-d)'!$G13))</f>
        <v> </v>
      </c>
      <c r="F12" s="62" t="str">
        <f>IF('A.1-(c-d)'!$G13=0," ",('A.1-b)'!F12)*100/('A.1-(c-d)'!$G13))</f>
        <v> </v>
      </c>
      <c r="G12" s="62" t="str">
        <f>IF('A.1-(c-d)'!$G13=0," ",('A.1-b)'!G12)*100/('A.1-(c-d)'!$G13))</f>
        <v> </v>
      </c>
      <c r="H12" s="63" t="str">
        <f>IF('A.1-(c-d)'!$G13=0," ",('A.1-b)'!H12)*100/('A.1-(c-d)'!$G13))</f>
        <v> </v>
      </c>
      <c r="I12" s="63" t="str">
        <f>IF('A.1-(c-d)'!$G13=0," ",('A.1-b)'!I12)*100/('A.1-(c-d)'!$G13))</f>
        <v> </v>
      </c>
      <c r="J12" s="63" t="str">
        <f>IF('A.1-(c-d)'!$G13=0," ",('A.1-b)'!J12)*100/('A.1-(c-d)'!$G13))</f>
        <v> </v>
      </c>
      <c r="K12" s="63" t="str">
        <f>IF('A.1-(c-d)'!$G13=0," ",('A.1-b)'!K12)*100/('A.1-(c-d)'!$G13))</f>
        <v> </v>
      </c>
      <c r="L12" s="63" t="str">
        <f>IF('A.1-(c-d)'!$G13=0," ",('A.1-b)'!L12)*100/('A.1-(c-d)'!$G13))</f>
        <v> </v>
      </c>
      <c r="M12" s="63" t="str">
        <f>IF('A.1-(c-d)'!$G13=0," ",('A.1-b)'!M12)*100/('A.1-(c-d)'!$G13))</f>
        <v> </v>
      </c>
      <c r="N12" s="64" t="str">
        <f>IF('A.1-(c-d)'!$G13=0," ",('A.1-b)'!N12)*100/('A.1-(c-d)'!$G13))</f>
        <v> </v>
      </c>
    </row>
    <row r="13" spans="1:14" s="54" customFormat="1" ht="18">
      <c r="A13" s="55" t="str">
        <f>IF('A.1-(c-d)'!A14=0," ",'A.1-(c-d)'!A14)</f>
        <v> </v>
      </c>
      <c r="B13" s="56" t="str">
        <f>IF('A.1-(c-d)'!B14=0," ",'A.1-(c-d)'!B14)</f>
        <v> </v>
      </c>
      <c r="C13" s="62" t="str">
        <f>IF('A.1-(c-d)'!$G14=0," ",('A.1-b)'!C13)*100/('A.1-(c-d)'!$G14))</f>
        <v> </v>
      </c>
      <c r="D13" s="62" t="str">
        <f>IF('A.1-(c-d)'!$G14=0," ",('A.1-b)'!D13)*100/('A.1-(c-d)'!$G14))</f>
        <v> </v>
      </c>
      <c r="E13" s="62" t="str">
        <f>IF('A.1-(c-d)'!$G14=0," ",('A.1-b)'!E13)*100/('A.1-(c-d)'!$G14))</f>
        <v> </v>
      </c>
      <c r="F13" s="62" t="str">
        <f>IF('A.1-(c-d)'!$G14=0," ",('A.1-b)'!F13)*100/('A.1-(c-d)'!$G14))</f>
        <v> </v>
      </c>
      <c r="G13" s="62" t="str">
        <f>IF('A.1-(c-d)'!$G14=0," ",('A.1-b)'!G13)*100/('A.1-(c-d)'!$G14))</f>
        <v> </v>
      </c>
      <c r="H13" s="63" t="str">
        <f>IF('A.1-(c-d)'!$G14=0," ",('A.1-b)'!H13)*100/('A.1-(c-d)'!$G14))</f>
        <v> </v>
      </c>
      <c r="I13" s="63" t="str">
        <f>IF('A.1-(c-d)'!$G14=0," ",('A.1-b)'!I13)*100/('A.1-(c-d)'!$G14))</f>
        <v> </v>
      </c>
      <c r="J13" s="63" t="str">
        <f>IF('A.1-(c-d)'!$G14=0," ",('A.1-b)'!J13)*100/('A.1-(c-d)'!$G14))</f>
        <v> </v>
      </c>
      <c r="K13" s="63" t="str">
        <f>IF('A.1-(c-d)'!$G14=0," ",('A.1-b)'!K13)*100/('A.1-(c-d)'!$G14))</f>
        <v> </v>
      </c>
      <c r="L13" s="63" t="str">
        <f>IF('A.1-(c-d)'!$G14=0," ",('A.1-b)'!L13)*100/('A.1-(c-d)'!$G14))</f>
        <v> </v>
      </c>
      <c r="M13" s="63" t="str">
        <f>IF('A.1-(c-d)'!$G14=0," ",('A.1-b)'!M13)*100/('A.1-(c-d)'!$G14))</f>
        <v> </v>
      </c>
      <c r="N13" s="64" t="str">
        <f>IF('A.1-(c-d)'!$G14=0," ",('A.1-b)'!N13)*100/('A.1-(c-d)'!$G14))</f>
        <v> </v>
      </c>
    </row>
    <row r="14" spans="1:14" s="54" customFormat="1" ht="18">
      <c r="A14" s="55" t="str">
        <f>IF('A.1-(c-d)'!A15=0," ",'A.1-(c-d)'!A15)</f>
        <v> </v>
      </c>
      <c r="B14" s="56" t="str">
        <f>IF('A.1-(c-d)'!B15=0," ",'A.1-(c-d)'!B15)</f>
        <v> </v>
      </c>
      <c r="C14" s="62" t="str">
        <f>IF('A.1-(c-d)'!$G15=0," ",('A.1-b)'!C14)*100/('A.1-(c-d)'!$G15))</f>
        <v> </v>
      </c>
      <c r="D14" s="62" t="str">
        <f>IF('A.1-(c-d)'!$G15=0," ",('A.1-b)'!D14)*100/('A.1-(c-d)'!$G15))</f>
        <v> </v>
      </c>
      <c r="E14" s="62" t="str">
        <f>IF('A.1-(c-d)'!$G15=0," ",('A.1-b)'!E14)*100/('A.1-(c-d)'!$G15))</f>
        <v> </v>
      </c>
      <c r="F14" s="62" t="str">
        <f>IF('A.1-(c-d)'!$G15=0," ",('A.1-b)'!F14)*100/('A.1-(c-d)'!$G15))</f>
        <v> </v>
      </c>
      <c r="G14" s="62" t="str">
        <f>IF('A.1-(c-d)'!$G15=0," ",('A.1-b)'!G14)*100/('A.1-(c-d)'!$G15))</f>
        <v> </v>
      </c>
      <c r="H14" s="63" t="str">
        <f>IF('A.1-(c-d)'!$G15=0," ",('A.1-b)'!H14)*100/('A.1-(c-d)'!$G15))</f>
        <v> </v>
      </c>
      <c r="I14" s="63" t="str">
        <f>IF('A.1-(c-d)'!$G15=0," ",('A.1-b)'!I14)*100/('A.1-(c-d)'!$G15))</f>
        <v> </v>
      </c>
      <c r="J14" s="63" t="str">
        <f>IF('A.1-(c-d)'!$G15=0," ",('A.1-b)'!J14)*100/('A.1-(c-d)'!$G15))</f>
        <v> </v>
      </c>
      <c r="K14" s="63" t="str">
        <f>IF('A.1-(c-d)'!$G15=0," ",('A.1-b)'!K14)*100/('A.1-(c-d)'!$G15))</f>
        <v> </v>
      </c>
      <c r="L14" s="63" t="str">
        <f>IF('A.1-(c-d)'!$G15=0," ",('A.1-b)'!L14)*100/('A.1-(c-d)'!$G15))</f>
        <v> </v>
      </c>
      <c r="M14" s="63" t="str">
        <f>IF('A.1-(c-d)'!$G15=0," ",('A.1-b)'!M14)*100/('A.1-(c-d)'!$G15))</f>
        <v> </v>
      </c>
      <c r="N14" s="64" t="str">
        <f>IF('A.1-(c-d)'!$G15=0," ",('A.1-b)'!N14)*100/('A.1-(c-d)'!$G15))</f>
        <v> </v>
      </c>
    </row>
    <row r="15" spans="1:14" s="54" customFormat="1" ht="18">
      <c r="A15" s="55" t="str">
        <f>IF('A.1-(c-d)'!A16=0," ",'A.1-(c-d)'!A16)</f>
        <v> </v>
      </c>
      <c r="B15" s="56" t="str">
        <f>IF('A.1-(c-d)'!B16=0," ",'A.1-(c-d)'!B16)</f>
        <v> </v>
      </c>
      <c r="C15" s="62" t="str">
        <f>IF('A.1-(c-d)'!$G16=0," ",('A.1-b)'!C15)*100/('A.1-(c-d)'!$G16))</f>
        <v> </v>
      </c>
      <c r="D15" s="62" t="str">
        <f>IF('A.1-(c-d)'!$G16=0," ",('A.1-b)'!D15)*100/('A.1-(c-d)'!$G16))</f>
        <v> </v>
      </c>
      <c r="E15" s="62" t="str">
        <f>IF('A.1-(c-d)'!$G16=0," ",('A.1-b)'!E15)*100/('A.1-(c-d)'!$G16))</f>
        <v> </v>
      </c>
      <c r="F15" s="62" t="str">
        <f>IF('A.1-(c-d)'!$G16=0," ",('A.1-b)'!F15)*100/('A.1-(c-d)'!$G16))</f>
        <v> </v>
      </c>
      <c r="G15" s="62" t="str">
        <f>IF('A.1-(c-d)'!$G16=0," ",('A.1-b)'!G15)*100/('A.1-(c-d)'!$G16))</f>
        <v> </v>
      </c>
      <c r="H15" s="63" t="str">
        <f>IF('A.1-(c-d)'!$G16=0," ",('A.1-b)'!H15)*100/('A.1-(c-d)'!$G16))</f>
        <v> </v>
      </c>
      <c r="I15" s="63" t="str">
        <f>IF('A.1-(c-d)'!$G16=0," ",('A.1-b)'!I15)*100/('A.1-(c-d)'!$G16))</f>
        <v> </v>
      </c>
      <c r="J15" s="63" t="str">
        <f>IF('A.1-(c-d)'!$G16=0," ",('A.1-b)'!J15)*100/('A.1-(c-d)'!$G16))</f>
        <v> </v>
      </c>
      <c r="K15" s="63" t="str">
        <f>IF('A.1-(c-d)'!$G16=0," ",('A.1-b)'!K15)*100/('A.1-(c-d)'!$G16))</f>
        <v> </v>
      </c>
      <c r="L15" s="63" t="str">
        <f>IF('A.1-(c-d)'!$G16=0," ",('A.1-b)'!L15)*100/('A.1-(c-d)'!$G16))</f>
        <v> </v>
      </c>
      <c r="M15" s="63" t="str">
        <f>IF('A.1-(c-d)'!$G16=0," ",('A.1-b)'!M15)*100/('A.1-(c-d)'!$G16))</f>
        <v> </v>
      </c>
      <c r="N15" s="64" t="str">
        <f>IF('A.1-(c-d)'!$G16=0," ",('A.1-b)'!N15)*100/('A.1-(c-d)'!$G16))</f>
        <v> </v>
      </c>
    </row>
    <row r="16" spans="1:14" s="54" customFormat="1" ht="18">
      <c r="A16" s="55" t="str">
        <f>IF('A.1-(c-d)'!A17=0," ",'A.1-(c-d)'!A17)</f>
        <v> </v>
      </c>
      <c r="B16" s="56" t="str">
        <f>IF('A.1-(c-d)'!B17=0," ",'A.1-(c-d)'!B17)</f>
        <v> </v>
      </c>
      <c r="C16" s="62" t="str">
        <f>IF('A.1-(c-d)'!$G17=0," ",('A.1-b)'!C16)*100/('A.1-(c-d)'!$G17))</f>
        <v> </v>
      </c>
      <c r="D16" s="62" t="str">
        <f>IF('A.1-(c-d)'!$G17=0," ",('A.1-b)'!D16)*100/('A.1-(c-d)'!$G17))</f>
        <v> </v>
      </c>
      <c r="E16" s="62" t="str">
        <f>IF('A.1-(c-d)'!$G17=0," ",('A.1-b)'!E16)*100/('A.1-(c-d)'!$G17))</f>
        <v> </v>
      </c>
      <c r="F16" s="62" t="str">
        <f>IF('A.1-(c-d)'!$G17=0," ",('A.1-b)'!F16)*100/('A.1-(c-d)'!$G17))</f>
        <v> </v>
      </c>
      <c r="G16" s="62" t="str">
        <f>IF('A.1-(c-d)'!$G17=0," ",('A.1-b)'!G16)*100/('A.1-(c-d)'!$G17))</f>
        <v> </v>
      </c>
      <c r="H16" s="63" t="str">
        <f>IF('A.1-(c-d)'!$G17=0," ",('A.1-b)'!H16)*100/('A.1-(c-d)'!$G17))</f>
        <v> </v>
      </c>
      <c r="I16" s="63" t="str">
        <f>IF('A.1-(c-d)'!$G17=0," ",('A.1-b)'!I16)*100/('A.1-(c-d)'!$G17))</f>
        <v> </v>
      </c>
      <c r="J16" s="63" t="str">
        <f>IF('A.1-(c-d)'!$G17=0," ",('A.1-b)'!J16)*100/('A.1-(c-d)'!$G17))</f>
        <v> </v>
      </c>
      <c r="K16" s="63" t="str">
        <f>IF('A.1-(c-d)'!$G17=0," ",('A.1-b)'!K16)*100/('A.1-(c-d)'!$G17))</f>
        <v> </v>
      </c>
      <c r="L16" s="63" t="str">
        <f>IF('A.1-(c-d)'!$G17=0," ",('A.1-b)'!L16)*100/('A.1-(c-d)'!$G17))</f>
        <v> </v>
      </c>
      <c r="M16" s="63" t="str">
        <f>IF('A.1-(c-d)'!$G17=0," ",('A.1-b)'!M16)*100/('A.1-(c-d)'!$G17))</f>
        <v> </v>
      </c>
      <c r="N16" s="64" t="str">
        <f>IF('A.1-(c-d)'!$G17=0," ",('A.1-b)'!N16)*100/('A.1-(c-d)'!$G17))</f>
        <v> </v>
      </c>
    </row>
    <row r="17" spans="1:14" s="54" customFormat="1" ht="18">
      <c r="A17" s="55" t="str">
        <f>IF('A.1-(c-d)'!A18=0," ",'A.1-(c-d)'!A18)</f>
        <v> </v>
      </c>
      <c r="B17" s="56" t="str">
        <f>IF('A.1-(c-d)'!B18=0," ",'A.1-(c-d)'!B18)</f>
        <v> </v>
      </c>
      <c r="C17" s="62" t="str">
        <f>IF('A.1-(c-d)'!$G18=0," ",('A.1-b)'!C17)*100/('A.1-(c-d)'!$G18))</f>
        <v> </v>
      </c>
      <c r="D17" s="62" t="str">
        <f>IF('A.1-(c-d)'!$G18=0," ",('A.1-b)'!D17)*100/('A.1-(c-d)'!$G18))</f>
        <v> </v>
      </c>
      <c r="E17" s="62" t="str">
        <f>IF('A.1-(c-d)'!$G18=0," ",('A.1-b)'!E17)*100/('A.1-(c-d)'!$G18))</f>
        <v> </v>
      </c>
      <c r="F17" s="62" t="str">
        <f>IF('A.1-(c-d)'!$G18=0," ",('A.1-b)'!F17)*100/('A.1-(c-d)'!$G18))</f>
        <v> </v>
      </c>
      <c r="G17" s="62" t="str">
        <f>IF('A.1-(c-d)'!$G18=0," ",('A.1-b)'!G17)*100/('A.1-(c-d)'!$G18))</f>
        <v> </v>
      </c>
      <c r="H17" s="63" t="str">
        <f>IF('A.1-(c-d)'!$G18=0," ",('A.1-b)'!H17)*100/('A.1-(c-d)'!$G18))</f>
        <v> </v>
      </c>
      <c r="I17" s="63" t="str">
        <f>IF('A.1-(c-d)'!$G18=0," ",('A.1-b)'!I17)*100/('A.1-(c-d)'!$G18))</f>
        <v> </v>
      </c>
      <c r="J17" s="63" t="str">
        <f>IF('A.1-(c-d)'!$G18=0," ",('A.1-b)'!J17)*100/('A.1-(c-d)'!$G18))</f>
        <v> </v>
      </c>
      <c r="K17" s="63" t="str">
        <f>IF('A.1-(c-d)'!$G18=0," ",('A.1-b)'!K17)*100/('A.1-(c-d)'!$G18))</f>
        <v> </v>
      </c>
      <c r="L17" s="63" t="str">
        <f>IF('A.1-(c-d)'!$G18=0," ",('A.1-b)'!L17)*100/('A.1-(c-d)'!$G18))</f>
        <v> </v>
      </c>
      <c r="M17" s="63" t="str">
        <f>IF('A.1-(c-d)'!$G18=0," ",('A.1-b)'!M17)*100/('A.1-(c-d)'!$G18))</f>
        <v> </v>
      </c>
      <c r="N17" s="64" t="str">
        <f>IF('A.1-(c-d)'!$G18=0," ",('A.1-b)'!N17)*100/('A.1-(c-d)'!$G18))</f>
        <v> </v>
      </c>
    </row>
    <row r="18" spans="1:14" s="54" customFormat="1" ht="18">
      <c r="A18" s="55" t="str">
        <f>IF('A.1-(c-d)'!A19=0," ",'A.1-(c-d)'!A19)</f>
        <v> </v>
      </c>
      <c r="B18" s="56" t="str">
        <f>IF('A.1-(c-d)'!B19=0," ",'A.1-(c-d)'!B19)</f>
        <v> </v>
      </c>
      <c r="C18" s="62" t="str">
        <f>IF('A.1-(c-d)'!$G19=0," ",('A.1-b)'!C18)*100/('A.1-(c-d)'!$G19))</f>
        <v> </v>
      </c>
      <c r="D18" s="62" t="str">
        <f>IF('A.1-(c-d)'!$G19=0," ",('A.1-b)'!D18)*100/('A.1-(c-d)'!$G19))</f>
        <v> </v>
      </c>
      <c r="E18" s="62" t="str">
        <f>IF('A.1-(c-d)'!$G19=0," ",('A.1-b)'!E18)*100/('A.1-(c-d)'!$G19))</f>
        <v> </v>
      </c>
      <c r="F18" s="62" t="str">
        <f>IF('A.1-(c-d)'!$G19=0," ",('A.1-b)'!F18)*100/('A.1-(c-d)'!$G19))</f>
        <v> </v>
      </c>
      <c r="G18" s="62" t="str">
        <f>IF('A.1-(c-d)'!$G19=0," ",('A.1-b)'!G18)*100/('A.1-(c-d)'!$G19))</f>
        <v> </v>
      </c>
      <c r="H18" s="63" t="str">
        <f>IF('A.1-(c-d)'!$G19=0," ",('A.1-b)'!H18)*100/('A.1-(c-d)'!$G19))</f>
        <v> </v>
      </c>
      <c r="I18" s="63" t="str">
        <f>IF('A.1-(c-d)'!$G19=0," ",('A.1-b)'!I18)*100/('A.1-(c-d)'!$G19))</f>
        <v> </v>
      </c>
      <c r="J18" s="63" t="str">
        <f>IF('A.1-(c-d)'!$G19=0," ",('A.1-b)'!J18)*100/('A.1-(c-d)'!$G19))</f>
        <v> </v>
      </c>
      <c r="K18" s="63" t="str">
        <f>IF('A.1-(c-d)'!$G19=0," ",('A.1-b)'!K18)*100/('A.1-(c-d)'!$G19))</f>
        <v> </v>
      </c>
      <c r="L18" s="63" t="str">
        <f>IF('A.1-(c-d)'!$G19=0," ",('A.1-b)'!L18)*100/('A.1-(c-d)'!$G19))</f>
        <v> </v>
      </c>
      <c r="M18" s="63" t="str">
        <f>IF('A.1-(c-d)'!$G19=0," ",('A.1-b)'!M18)*100/('A.1-(c-d)'!$G19))</f>
        <v> </v>
      </c>
      <c r="N18" s="64" t="str">
        <f>IF('A.1-(c-d)'!$G19=0," ",('A.1-b)'!N18)*100/('A.1-(c-d)'!$G19))</f>
        <v> </v>
      </c>
    </row>
    <row r="19" spans="1:14" s="54" customFormat="1" ht="18">
      <c r="A19" s="55" t="str">
        <f>IF('A.1-(c-d)'!A20=0," ",'A.1-(c-d)'!A20)</f>
        <v> </v>
      </c>
      <c r="B19" s="56" t="str">
        <f>IF('A.1-(c-d)'!B20=0," ",'A.1-(c-d)'!B20)</f>
        <v> </v>
      </c>
      <c r="C19" s="62" t="str">
        <f>IF('A.1-(c-d)'!$G20=0," ",('A.1-b)'!C19)*100/('A.1-(c-d)'!$G20))</f>
        <v> </v>
      </c>
      <c r="D19" s="62" t="str">
        <f>IF('A.1-(c-d)'!$G20=0," ",('A.1-b)'!D19)*100/('A.1-(c-d)'!$G20))</f>
        <v> </v>
      </c>
      <c r="E19" s="62" t="str">
        <f>IF('A.1-(c-d)'!$G20=0," ",('A.1-b)'!E19)*100/('A.1-(c-d)'!$G20))</f>
        <v> </v>
      </c>
      <c r="F19" s="62" t="str">
        <f>IF('A.1-(c-d)'!$G20=0," ",('A.1-b)'!F19)*100/('A.1-(c-d)'!$G20))</f>
        <v> </v>
      </c>
      <c r="G19" s="62" t="str">
        <f>IF('A.1-(c-d)'!$G20=0," ",('A.1-b)'!G19)*100/('A.1-(c-d)'!$G20))</f>
        <v> </v>
      </c>
      <c r="H19" s="63" t="str">
        <f>IF('A.1-(c-d)'!$G20=0," ",('A.1-b)'!H19)*100/('A.1-(c-d)'!$G20))</f>
        <v> </v>
      </c>
      <c r="I19" s="63" t="str">
        <f>IF('A.1-(c-d)'!$G20=0," ",('A.1-b)'!I19)*100/('A.1-(c-d)'!$G20))</f>
        <v> </v>
      </c>
      <c r="J19" s="63" t="str">
        <f>IF('A.1-(c-d)'!$G20=0," ",('A.1-b)'!J19)*100/('A.1-(c-d)'!$G20))</f>
        <v> </v>
      </c>
      <c r="K19" s="63" t="str">
        <f>IF('A.1-(c-d)'!$G20=0," ",('A.1-b)'!K19)*100/('A.1-(c-d)'!$G20))</f>
        <v> </v>
      </c>
      <c r="L19" s="63" t="str">
        <f>IF('A.1-(c-d)'!$G20=0," ",('A.1-b)'!L19)*100/('A.1-(c-d)'!$G20))</f>
        <v> </v>
      </c>
      <c r="M19" s="63" t="str">
        <f>IF('A.1-(c-d)'!$G20=0," ",('A.1-b)'!M19)*100/('A.1-(c-d)'!$G20))</f>
        <v> </v>
      </c>
      <c r="N19" s="64" t="str">
        <f>IF('A.1-(c-d)'!$G20=0," ",('A.1-b)'!N19)*100/('A.1-(c-d)'!$G20))</f>
        <v> </v>
      </c>
    </row>
    <row r="20" spans="1:14" s="54" customFormat="1" ht="18">
      <c r="A20" s="55" t="str">
        <f>IF('A.1-(c-d)'!A21=0," ",'A.1-(c-d)'!A21)</f>
        <v> </v>
      </c>
      <c r="B20" s="56" t="str">
        <f>IF('A.1-(c-d)'!B21=0," ",'A.1-(c-d)'!B21)</f>
        <v> </v>
      </c>
      <c r="C20" s="62" t="str">
        <f>IF('A.1-(c-d)'!$G21=0," ",('A.1-b)'!C20)*100/('A.1-(c-d)'!$G21))</f>
        <v> </v>
      </c>
      <c r="D20" s="62" t="str">
        <f>IF('A.1-(c-d)'!$G21=0," ",('A.1-b)'!D20)*100/('A.1-(c-d)'!$G21))</f>
        <v> </v>
      </c>
      <c r="E20" s="62" t="str">
        <f>IF('A.1-(c-d)'!$G21=0," ",('A.1-b)'!E20)*100/('A.1-(c-d)'!$G21))</f>
        <v> </v>
      </c>
      <c r="F20" s="62" t="str">
        <f>IF('A.1-(c-d)'!$G21=0," ",('A.1-b)'!F20)*100/('A.1-(c-d)'!$G21))</f>
        <v> </v>
      </c>
      <c r="G20" s="62" t="str">
        <f>IF('A.1-(c-d)'!$G21=0," ",('A.1-b)'!G20)*100/('A.1-(c-d)'!$G21))</f>
        <v> </v>
      </c>
      <c r="H20" s="63" t="str">
        <f>IF('A.1-(c-d)'!$G21=0," ",('A.1-b)'!H20)*100/('A.1-(c-d)'!$G21))</f>
        <v> </v>
      </c>
      <c r="I20" s="63" t="str">
        <f>IF('A.1-(c-d)'!$G21=0," ",('A.1-b)'!I20)*100/('A.1-(c-d)'!$G21))</f>
        <v> </v>
      </c>
      <c r="J20" s="63" t="str">
        <f>IF('A.1-(c-d)'!$G21=0," ",('A.1-b)'!J20)*100/('A.1-(c-d)'!$G21))</f>
        <v> </v>
      </c>
      <c r="K20" s="63" t="str">
        <f>IF('A.1-(c-d)'!$G21=0," ",('A.1-b)'!K20)*100/('A.1-(c-d)'!$G21))</f>
        <v> </v>
      </c>
      <c r="L20" s="63" t="str">
        <f>IF('A.1-(c-d)'!$G21=0," ",('A.1-b)'!L20)*100/('A.1-(c-d)'!$G21))</f>
        <v> </v>
      </c>
      <c r="M20" s="63" t="str">
        <f>IF('A.1-(c-d)'!$G21=0," ",('A.1-b)'!M20)*100/('A.1-(c-d)'!$G21))</f>
        <v> </v>
      </c>
      <c r="N20" s="64" t="str">
        <f>IF('A.1-(c-d)'!$G21=0," ",('A.1-b)'!N20)*100/('A.1-(c-d)'!$G21))</f>
        <v> </v>
      </c>
    </row>
    <row r="21" spans="1:14" s="54" customFormat="1" ht="18">
      <c r="A21" s="55" t="str">
        <f>IF('A.1-(c-d)'!A22=0," ",'A.1-(c-d)'!A22)</f>
        <v> </v>
      </c>
      <c r="B21" s="56" t="str">
        <f>IF('A.1-(c-d)'!B22=0," ",'A.1-(c-d)'!B22)</f>
        <v> </v>
      </c>
      <c r="C21" s="62" t="str">
        <f>IF('A.1-(c-d)'!$G22=0," ",('A.1-b)'!C21)*100/('A.1-(c-d)'!$G22))</f>
        <v> </v>
      </c>
      <c r="D21" s="62" t="str">
        <f>IF('A.1-(c-d)'!$G22=0," ",('A.1-b)'!D21)*100/('A.1-(c-d)'!$G22))</f>
        <v> </v>
      </c>
      <c r="E21" s="62" t="str">
        <f>IF('A.1-(c-d)'!$G22=0," ",('A.1-b)'!E21)*100/('A.1-(c-d)'!$G22))</f>
        <v> </v>
      </c>
      <c r="F21" s="62" t="str">
        <f>IF('A.1-(c-d)'!$G22=0," ",('A.1-b)'!F21)*100/('A.1-(c-d)'!$G22))</f>
        <v> </v>
      </c>
      <c r="G21" s="62" t="str">
        <f>IF('A.1-(c-d)'!$G22=0," ",('A.1-b)'!G21)*100/('A.1-(c-d)'!$G22))</f>
        <v> </v>
      </c>
      <c r="H21" s="63" t="str">
        <f>IF('A.1-(c-d)'!$G22=0," ",('A.1-b)'!H21)*100/('A.1-(c-d)'!$G22))</f>
        <v> </v>
      </c>
      <c r="I21" s="63" t="str">
        <f>IF('A.1-(c-d)'!$G22=0," ",('A.1-b)'!I21)*100/('A.1-(c-d)'!$G22))</f>
        <v> </v>
      </c>
      <c r="J21" s="63" t="str">
        <f>IF('A.1-(c-d)'!$G22=0," ",('A.1-b)'!J21)*100/('A.1-(c-d)'!$G22))</f>
        <v> </v>
      </c>
      <c r="K21" s="63" t="str">
        <f>IF('A.1-(c-d)'!$G22=0," ",('A.1-b)'!K21)*100/('A.1-(c-d)'!$G22))</f>
        <v> </v>
      </c>
      <c r="L21" s="63" t="str">
        <f>IF('A.1-(c-d)'!$G22=0," ",('A.1-b)'!L21)*100/('A.1-(c-d)'!$G22))</f>
        <v> </v>
      </c>
      <c r="M21" s="63" t="str">
        <f>IF('A.1-(c-d)'!$G22=0," ",('A.1-b)'!M21)*100/('A.1-(c-d)'!$G22))</f>
        <v> </v>
      </c>
      <c r="N21" s="64" t="str">
        <f>IF('A.1-(c-d)'!$G22=0," ",('A.1-b)'!N21)*100/('A.1-(c-d)'!$G22))</f>
        <v> </v>
      </c>
    </row>
    <row r="22" spans="1:14" s="54" customFormat="1" ht="18">
      <c r="A22" s="55" t="str">
        <f>IF('A.1-(c-d)'!A23=0," ",'A.1-(c-d)'!A23)</f>
        <v> </v>
      </c>
      <c r="B22" s="56" t="str">
        <f>IF('A.1-(c-d)'!B23=0," ",'A.1-(c-d)'!B23)</f>
        <v> </v>
      </c>
      <c r="C22" s="62" t="str">
        <f>IF('A.1-(c-d)'!$G23=0," ",('A.1-b)'!C22)*100/('A.1-(c-d)'!$G23))</f>
        <v> </v>
      </c>
      <c r="D22" s="62" t="str">
        <f>IF('A.1-(c-d)'!$G23=0," ",('A.1-b)'!D22)*100/('A.1-(c-d)'!$G23))</f>
        <v> </v>
      </c>
      <c r="E22" s="62" t="str">
        <f>IF('A.1-(c-d)'!$G23=0," ",('A.1-b)'!E22)*100/('A.1-(c-d)'!$G23))</f>
        <v> </v>
      </c>
      <c r="F22" s="62" t="str">
        <f>IF('A.1-(c-d)'!$G23=0," ",('A.1-b)'!F22)*100/('A.1-(c-d)'!$G23))</f>
        <v> </v>
      </c>
      <c r="G22" s="62" t="str">
        <f>IF('A.1-(c-d)'!$G23=0," ",('A.1-b)'!G22)*100/('A.1-(c-d)'!$G23))</f>
        <v> </v>
      </c>
      <c r="H22" s="63" t="str">
        <f>IF('A.1-(c-d)'!$G23=0," ",('A.1-b)'!H22)*100/('A.1-(c-d)'!$G23))</f>
        <v> </v>
      </c>
      <c r="I22" s="63" t="str">
        <f>IF('A.1-(c-d)'!$G23=0," ",('A.1-b)'!I22)*100/('A.1-(c-d)'!$G23))</f>
        <v> </v>
      </c>
      <c r="J22" s="63" t="str">
        <f>IF('A.1-(c-d)'!$G23=0," ",('A.1-b)'!J22)*100/('A.1-(c-d)'!$G23))</f>
        <v> </v>
      </c>
      <c r="K22" s="63" t="str">
        <f>IF('A.1-(c-d)'!$G23=0," ",('A.1-b)'!K22)*100/('A.1-(c-d)'!$G23))</f>
        <v> </v>
      </c>
      <c r="L22" s="63" t="str">
        <f>IF('A.1-(c-d)'!$G23=0," ",('A.1-b)'!L22)*100/('A.1-(c-d)'!$G23))</f>
        <v> </v>
      </c>
      <c r="M22" s="63" t="str">
        <f>IF('A.1-(c-d)'!$G23=0," ",('A.1-b)'!M22)*100/('A.1-(c-d)'!$G23))</f>
        <v> </v>
      </c>
      <c r="N22" s="64" t="str">
        <f>IF('A.1-(c-d)'!$G23=0," ",('A.1-b)'!N22)*100/('A.1-(c-d)'!$G23))</f>
        <v> </v>
      </c>
    </row>
    <row r="23" spans="1:14" s="54" customFormat="1" ht="18">
      <c r="A23" s="55" t="str">
        <f>IF('A.1-(c-d)'!A24=0," ",'A.1-(c-d)'!A24)</f>
        <v> </v>
      </c>
      <c r="B23" s="56" t="str">
        <f>IF('A.1-(c-d)'!B24=0," ",'A.1-(c-d)'!B24)</f>
        <v> </v>
      </c>
      <c r="C23" s="62" t="str">
        <f>IF('A.1-(c-d)'!$G24=0," ",('A.1-b)'!C23)*100/('A.1-(c-d)'!$G24))</f>
        <v> </v>
      </c>
      <c r="D23" s="62" t="str">
        <f>IF('A.1-(c-d)'!$G24=0," ",('A.1-b)'!D23)*100/('A.1-(c-d)'!$G24))</f>
        <v> </v>
      </c>
      <c r="E23" s="62" t="str">
        <f>IF('A.1-(c-d)'!$G24=0," ",('A.1-b)'!E23)*100/('A.1-(c-d)'!$G24))</f>
        <v> </v>
      </c>
      <c r="F23" s="62" t="str">
        <f>IF('A.1-(c-d)'!$G24=0," ",('A.1-b)'!F23)*100/('A.1-(c-d)'!$G24))</f>
        <v> </v>
      </c>
      <c r="G23" s="62" t="str">
        <f>IF('A.1-(c-d)'!$G24=0," ",('A.1-b)'!G23)*100/('A.1-(c-d)'!$G24))</f>
        <v> </v>
      </c>
      <c r="H23" s="63" t="str">
        <f>IF('A.1-(c-d)'!$G24=0," ",('A.1-b)'!H23)*100/('A.1-(c-d)'!$G24))</f>
        <v> </v>
      </c>
      <c r="I23" s="63" t="str">
        <f>IF('A.1-(c-d)'!$G24=0," ",('A.1-b)'!I23)*100/('A.1-(c-d)'!$G24))</f>
        <v> </v>
      </c>
      <c r="J23" s="63" t="str">
        <f>IF('A.1-(c-d)'!$G24=0," ",('A.1-b)'!J23)*100/('A.1-(c-d)'!$G24))</f>
        <v> </v>
      </c>
      <c r="K23" s="63" t="str">
        <f>IF('A.1-(c-d)'!$G24=0," ",('A.1-b)'!K23)*100/('A.1-(c-d)'!$G24))</f>
        <v> </v>
      </c>
      <c r="L23" s="63" t="str">
        <f>IF('A.1-(c-d)'!$G24=0," ",('A.1-b)'!L23)*100/('A.1-(c-d)'!$G24))</f>
        <v> </v>
      </c>
      <c r="M23" s="63" t="str">
        <f>IF('A.1-(c-d)'!$G24=0," ",('A.1-b)'!M23)*100/('A.1-(c-d)'!$G24))</f>
        <v> </v>
      </c>
      <c r="N23" s="64" t="str">
        <f>IF('A.1-(c-d)'!$G24=0," ",('A.1-b)'!N23)*100/('A.1-(c-d)'!$G24))</f>
        <v> </v>
      </c>
    </row>
    <row r="24" spans="1:14" s="54" customFormat="1" ht="18">
      <c r="A24" s="55" t="str">
        <f>IF('A.1-(c-d)'!A25=0," ",'A.1-(c-d)'!A25)</f>
        <v> </v>
      </c>
      <c r="B24" s="56" t="str">
        <f>IF('A.1-(c-d)'!B25=0," ",'A.1-(c-d)'!B25)</f>
        <v> </v>
      </c>
      <c r="C24" s="62" t="str">
        <f>IF('A.1-(c-d)'!$G25=0," ",('A.1-b)'!C24)*100/('A.1-(c-d)'!$G25))</f>
        <v> </v>
      </c>
      <c r="D24" s="62" t="str">
        <f>IF('A.1-(c-d)'!$G25=0," ",('A.1-b)'!D24)*100/('A.1-(c-d)'!$G25))</f>
        <v> </v>
      </c>
      <c r="E24" s="62" t="str">
        <f>IF('A.1-(c-d)'!$G25=0," ",('A.1-b)'!E24)*100/('A.1-(c-d)'!$G25))</f>
        <v> </v>
      </c>
      <c r="F24" s="62" t="str">
        <f>IF('A.1-(c-d)'!$G25=0," ",('A.1-b)'!F24)*100/('A.1-(c-d)'!$G25))</f>
        <v> </v>
      </c>
      <c r="G24" s="62" t="str">
        <f>IF('A.1-(c-d)'!$G25=0," ",('A.1-b)'!G24)*100/('A.1-(c-d)'!$G25))</f>
        <v> </v>
      </c>
      <c r="H24" s="63" t="str">
        <f>IF('A.1-(c-d)'!$G25=0," ",('A.1-b)'!H24)*100/('A.1-(c-d)'!$G25))</f>
        <v> </v>
      </c>
      <c r="I24" s="63" t="str">
        <f>IF('A.1-(c-d)'!$G25=0," ",('A.1-b)'!I24)*100/('A.1-(c-d)'!$G25))</f>
        <v> </v>
      </c>
      <c r="J24" s="63" t="str">
        <f>IF('A.1-(c-d)'!$G25=0," ",('A.1-b)'!J24)*100/('A.1-(c-d)'!$G25))</f>
        <v> </v>
      </c>
      <c r="K24" s="63" t="str">
        <f>IF('A.1-(c-d)'!$G25=0," ",('A.1-b)'!K24)*100/('A.1-(c-d)'!$G25))</f>
        <v> </v>
      </c>
      <c r="L24" s="63" t="str">
        <f>IF('A.1-(c-d)'!$G25=0," ",('A.1-b)'!L24)*100/('A.1-(c-d)'!$G25))</f>
        <v> </v>
      </c>
      <c r="M24" s="63" t="str">
        <f>IF('A.1-(c-d)'!$G25=0," ",('A.1-b)'!M24)*100/('A.1-(c-d)'!$G25))</f>
        <v> </v>
      </c>
      <c r="N24" s="64" t="str">
        <f>IF('A.1-(c-d)'!$G25=0," ",('A.1-b)'!N24)*100/('A.1-(c-d)'!$G25))</f>
        <v> </v>
      </c>
    </row>
    <row r="25" spans="1:14" s="54" customFormat="1" ht="18">
      <c r="A25" s="57" t="str">
        <f>IF('A.1-(c-d)'!A26=0," ",'A.1-(c-d)'!A26)</f>
        <v> </v>
      </c>
      <c r="B25" s="58" t="str">
        <f>IF('A.1-(c-d)'!B26=0," ",'A.1-(c-d)'!B26)</f>
        <v> </v>
      </c>
      <c r="C25" s="65" t="str">
        <f>IF('A.1-(c-d)'!$G26=0," ",('A.1-b)'!C25)*100/('A.1-(c-d)'!$G26))</f>
        <v> </v>
      </c>
      <c r="D25" s="65" t="str">
        <f>IF('A.1-(c-d)'!$G26=0," ",('A.1-b)'!D25)*100/('A.1-(c-d)'!$G26))</f>
        <v> </v>
      </c>
      <c r="E25" s="65" t="str">
        <f>IF('A.1-(c-d)'!$G26=0," ",('A.1-b)'!E25)*100/('A.1-(c-d)'!$G26))</f>
        <v> </v>
      </c>
      <c r="F25" s="65" t="str">
        <f>IF('A.1-(c-d)'!$G26=0," ",('A.1-b)'!F25)*100/('A.1-(c-d)'!$G26))</f>
        <v> </v>
      </c>
      <c r="G25" s="65" t="str">
        <f>IF('A.1-(c-d)'!$G26=0," ",('A.1-b)'!G25)*100/('A.1-(c-d)'!$G26))</f>
        <v> </v>
      </c>
      <c r="H25" s="66" t="str">
        <f>IF('A.1-(c-d)'!$G26=0," ",('A.1-b)'!H25)*100/('A.1-(c-d)'!$G26))</f>
        <v> </v>
      </c>
      <c r="I25" s="66" t="str">
        <f>IF('A.1-(c-d)'!$G26=0," ",('A.1-b)'!I25)*100/('A.1-(c-d)'!$G26))</f>
        <v> </v>
      </c>
      <c r="J25" s="66" t="str">
        <f>IF('A.1-(c-d)'!$G26=0," ",('A.1-b)'!J25)*100/('A.1-(c-d)'!$G26))</f>
        <v> </v>
      </c>
      <c r="K25" s="66" t="str">
        <f>IF('A.1-(c-d)'!$G26=0," ",('A.1-b)'!K25)*100/('A.1-(c-d)'!$G26))</f>
        <v> </v>
      </c>
      <c r="L25" s="66" t="str">
        <f>IF('A.1-(c-d)'!$G26=0," ",('A.1-b)'!L25)*100/('A.1-(c-d)'!$G26))</f>
        <v> </v>
      </c>
      <c r="M25" s="66" t="str">
        <f>IF('A.1-(c-d)'!$G26=0," ",('A.1-b)'!M25)*100/('A.1-(c-d)'!$G26))</f>
        <v> </v>
      </c>
      <c r="N25" s="67" t="str">
        <f>IF('A.1-(c-d)'!$G26=0," ",('A.1-b)'!N25)*100/('A.1-(c-d)'!$G26))</f>
        <v> </v>
      </c>
    </row>
  </sheetData>
  <printOptions/>
  <pageMargins left="0.62" right="0.75" top="0.38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N25"/>
  <sheetViews>
    <sheetView zoomScale="75" zoomScaleNormal="75" workbookViewId="0" topLeftCell="A1">
      <selection activeCell="B11" sqref="B11"/>
    </sheetView>
  </sheetViews>
  <sheetFormatPr defaultColWidth="3.7109375" defaultRowHeight="12.75"/>
  <cols>
    <col min="1" max="1" width="13.421875" style="46" customWidth="1"/>
    <col min="2" max="2" width="27.57421875" style="46" customWidth="1"/>
    <col min="3" max="13" width="7.7109375" style="46" customWidth="1"/>
    <col min="14" max="14" width="8.28125" style="46" customWidth="1"/>
    <col min="15" max="15" width="7.7109375" style="46" customWidth="1"/>
    <col min="16" max="16384" width="3.7109375" style="46" customWidth="1"/>
  </cols>
  <sheetData>
    <row r="1" ht="12.75"/>
    <row r="2" ht="12.75"/>
    <row r="3" ht="12.75"/>
    <row r="4" ht="12.75"/>
    <row r="5" ht="12.75"/>
    <row r="6" ht="54.75" customHeight="1"/>
    <row r="7" spans="1:14" ht="32.25" customHeight="1">
      <c r="A7" s="47" t="s">
        <v>1</v>
      </c>
      <c r="B7" s="48" t="s">
        <v>11</v>
      </c>
      <c r="C7" s="49" t="s">
        <v>12</v>
      </c>
      <c r="D7" s="49" t="s">
        <v>13</v>
      </c>
      <c r="E7" s="49" t="s">
        <v>14</v>
      </c>
      <c r="F7" s="49" t="s">
        <v>15</v>
      </c>
      <c r="G7" s="49" t="s">
        <v>16</v>
      </c>
      <c r="H7" s="49" t="s">
        <v>17</v>
      </c>
      <c r="I7" s="49" t="s">
        <v>18</v>
      </c>
      <c r="J7" s="49" t="s">
        <v>19</v>
      </c>
      <c r="K7" s="49" t="s">
        <v>21</v>
      </c>
      <c r="L7" s="49" t="s">
        <v>20</v>
      </c>
      <c r="M7" s="49" t="s">
        <v>22</v>
      </c>
      <c r="N7" s="50" t="s">
        <v>23</v>
      </c>
    </row>
    <row r="8" spans="1:14" s="54" customFormat="1" ht="18">
      <c r="A8" s="51" t="str">
        <f>IF('A.1-(c-d)'!A9=0," ",'A.1-(c-d)'!A9)</f>
        <v>1101111A6</v>
      </c>
      <c r="B8" s="52" t="str">
        <f>IF('A.1-(c-d)'!B9=0," ",'A.1-(c-d)'!B9)</f>
        <v>Direcc y serv gnales de Presidencia</v>
      </c>
      <c r="C8" s="52">
        <f>IF('A.1-(c-d)'!$G9=0," ",('A.1-a)'!C8/'A.1-(c-d)'!$G9)*100)</f>
        <v>0</v>
      </c>
      <c r="D8" s="52">
        <f>IF('A.1-(c-d)'!$G9=0," ",(SUM('A.1-a)'!$C8:'A.1-a)'!D8)/'A.1-(c-d)'!$G9)*100)</f>
        <v>0</v>
      </c>
      <c r="E8" s="52">
        <f>IF('A.1-(c-d)'!$G9=0," ",(SUM('A.1-a)'!$C8:'A.1-a)'!E8)/'A.1-(c-d)'!$G9)*100)</f>
        <v>0</v>
      </c>
      <c r="F8" s="52">
        <f>IF('A.1-(c-d)'!$G9=0," ",(SUM('A.1-a)'!$C8:'A.1-a)'!F8)/'A.1-(c-d)'!$G9)*100)</f>
        <v>0</v>
      </c>
      <c r="G8" s="52">
        <f>IF('A.1-(c-d)'!$G9=0," ",(SUM('A.1-a)'!$C8:'A.1-a)'!G8)/'A.1-(c-d)'!$G9)*100)</f>
        <v>0</v>
      </c>
      <c r="H8" s="52">
        <f>IF('A.1-(c-d)'!$G9=0," ",(SUM('A.1-a)'!$C8:'A.1-a)'!H8)/'A.1-(c-d)'!$G9)*100)</f>
        <v>35.36060606060606</v>
      </c>
      <c r="I8" s="52">
        <f>IF('A.1-(c-d)'!$G9=0," ",(SUM('A.1-a)'!$C8:'A.1-a)'!I8)/'A.1-(c-d)'!$G9)*100)</f>
        <v>35.36060606060606</v>
      </c>
      <c r="J8" s="52">
        <f>IF('A.1-(c-d)'!$G9=0," ",(SUM('A.1-a)'!$C8:'A.1-a)'!J8)/'A.1-(c-d)'!$G9)*100)</f>
        <v>35.36060606060606</v>
      </c>
      <c r="K8" s="52">
        <f>IF('A.1-(c-d)'!$G9=0," ",(SUM('A.1-a)'!$C8:'A.1-a)'!K8)/'A.1-(c-d)'!$G9)*100)</f>
        <v>35.36060606060606</v>
      </c>
      <c r="L8" s="52">
        <f>IF('A.1-(c-d)'!$G9=0," ",(SUM('A.1-a)'!$C8:'A.1-a)'!L8)/'A.1-(c-d)'!$G9)*100)</f>
        <v>35.36060606060606</v>
      </c>
      <c r="M8" s="52">
        <f>IF('A.1-(c-d)'!$G9=0," ",(SUM('A.1-a)'!$C8:'A.1-a)'!M8)/'A.1-(c-d)'!$G9)*100)</f>
        <v>35.36060606060606</v>
      </c>
      <c r="N8" s="53">
        <f>IF('A.1-(c-d)'!$G9=0," ",(SUM('A.1-a)'!$C8:'A.1-a)'!N8)/'A.1-(c-d)'!$G9)*100)</f>
        <v>35.36060606060606</v>
      </c>
    </row>
    <row r="9" spans="1:14" s="54" customFormat="1" ht="18">
      <c r="A9" s="55" t="str">
        <f>IF('A.1-(c-d)'!A10=0," ",'A.1-(c-d)'!A10)</f>
        <v> </v>
      </c>
      <c r="B9" s="56" t="str">
        <f>IF('A.1-(c-d)'!B10=0," ",'A.1-(c-d)'!B10)</f>
        <v> </v>
      </c>
      <c r="C9" s="68" t="str">
        <f>IF('A.1-(c-d)'!$G10=0," ",('A.1-a)'!C9/'A.1-(c-d)'!$G10)*100)</f>
        <v> </v>
      </c>
      <c r="D9" s="68" t="str">
        <f>IF('A.1-(c-d)'!$G10=0," ",(SUM('A.1-a)'!$C9:'A.1-a)'!D9)/'A.1-(c-d)'!$G10)*100)</f>
        <v> </v>
      </c>
      <c r="E9" s="68" t="str">
        <f>IF('A.1-(c-d)'!$G10=0," ",(SUM('A.1-a)'!$C9:'A.1-a)'!E9)/'A.1-(c-d)'!$G10)*100)</f>
        <v> </v>
      </c>
      <c r="F9" s="68" t="str">
        <f>IF('A.1-(c-d)'!$G10=0," ",(SUM('A.1-a)'!$C9:'A.1-a)'!F9)/'A.1-(c-d)'!$G10)*100)</f>
        <v> </v>
      </c>
      <c r="G9" s="68" t="str">
        <f>IF('A.1-(c-d)'!$G10=0," ",(SUM('A.1-a)'!$C9:'A.1-a)'!G9)/'A.1-(c-d)'!$G10)*100)</f>
        <v> </v>
      </c>
      <c r="H9" s="68" t="str">
        <f>IF('A.1-(c-d)'!$G10=0," ",(SUM('A.1-a)'!$C9:'A.1-a)'!H9)/'A.1-(c-d)'!$G10)*100)</f>
        <v> </v>
      </c>
      <c r="I9" s="68" t="str">
        <f>IF('A.1-(c-d)'!$G10=0," ",(SUM('A.1-a)'!$C9:'A.1-a)'!I9)/'A.1-(c-d)'!$G10)*100)</f>
        <v> </v>
      </c>
      <c r="J9" s="68" t="str">
        <f>IF('A.1-(c-d)'!$G10=0," ",(SUM('A.1-a)'!$C9:'A.1-a)'!J9)/'A.1-(c-d)'!$G10)*100)</f>
        <v> </v>
      </c>
      <c r="K9" s="68" t="str">
        <f>IF('A.1-(c-d)'!$G10=0," ",(SUM('A.1-a)'!$C9:'A.1-a)'!K9)/'A.1-(c-d)'!$G10)*100)</f>
        <v> </v>
      </c>
      <c r="L9" s="68" t="str">
        <f>IF('A.1-(c-d)'!$G10=0," ",(SUM('A.1-a)'!$C9:'A.1-a)'!L9)/'A.1-(c-d)'!$G10)*100)</f>
        <v> </v>
      </c>
      <c r="M9" s="68" t="str">
        <f>IF('A.1-(c-d)'!$G10=0," ",(SUM('A.1-a)'!$C9:'A.1-a)'!M9)/'A.1-(c-d)'!$G10)*100)</f>
        <v> </v>
      </c>
      <c r="N9" s="69" t="str">
        <f>IF('A.1-(c-d)'!$G10=0," ",(SUM('A.1-a)'!$C9:'A.1-a)'!N9)/'A.1-(c-d)'!$G10)*100)</f>
        <v> </v>
      </c>
    </row>
    <row r="10" spans="1:14" s="54" customFormat="1" ht="18">
      <c r="A10" s="55" t="str">
        <f>IF('A.1-(c-d)'!A11=0," ",'A.1-(c-d)'!A11)</f>
        <v> </v>
      </c>
      <c r="B10" s="56" t="str">
        <f>IF('A.1-(c-d)'!B11=0," ",'A.1-(c-d)'!B11)</f>
        <v> </v>
      </c>
      <c r="C10" s="68" t="str">
        <f>IF('A.1-(c-d)'!$G11=0," ",('A.1-a)'!C10/'A.1-(c-d)'!$G11)*100)</f>
        <v> </v>
      </c>
      <c r="D10" s="68" t="str">
        <f>IF('A.1-(c-d)'!$G11=0," ",(SUM('A.1-a)'!$C10:'A.1-a)'!D10)/'A.1-(c-d)'!$G11)*100)</f>
        <v> </v>
      </c>
      <c r="E10" s="68" t="str">
        <f>IF('A.1-(c-d)'!$G11=0," ",(SUM('A.1-a)'!$C10:'A.1-a)'!E10)/'A.1-(c-d)'!$G11)*100)</f>
        <v> </v>
      </c>
      <c r="F10" s="68" t="str">
        <f>IF('A.1-(c-d)'!$G11=0," ",(SUM('A.1-a)'!$C10:'A.1-a)'!F10)/'A.1-(c-d)'!$G11)*100)</f>
        <v> </v>
      </c>
      <c r="G10" s="68" t="str">
        <f>IF('A.1-(c-d)'!$G11=0," ",(SUM('A.1-a)'!$C10:'A.1-a)'!G10)/'A.1-(c-d)'!$G11)*100)</f>
        <v> </v>
      </c>
      <c r="H10" s="68" t="str">
        <f>IF('A.1-(c-d)'!$G11=0," ",(SUM('A.1-a)'!$C10:'A.1-a)'!H10)/'A.1-(c-d)'!$G11)*100)</f>
        <v> </v>
      </c>
      <c r="I10" s="68" t="str">
        <f>IF('A.1-(c-d)'!$G11=0," ",(SUM('A.1-a)'!$C10:'A.1-a)'!I10)/'A.1-(c-d)'!$G11)*100)</f>
        <v> </v>
      </c>
      <c r="J10" s="68" t="str">
        <f>IF('A.1-(c-d)'!$G11=0," ",(SUM('A.1-a)'!$C10:'A.1-a)'!J10)/'A.1-(c-d)'!$G11)*100)</f>
        <v> </v>
      </c>
      <c r="K10" s="68" t="str">
        <f>IF('A.1-(c-d)'!$G11=0," ",(SUM('A.1-a)'!$C10:'A.1-a)'!K10)/'A.1-(c-d)'!$G11)*100)</f>
        <v> </v>
      </c>
      <c r="L10" s="68" t="str">
        <f>IF('A.1-(c-d)'!$G11=0," ",(SUM('A.1-a)'!$C10:'A.1-a)'!L10)/'A.1-(c-d)'!$G11)*100)</f>
        <v> </v>
      </c>
      <c r="M10" s="68" t="str">
        <f>IF('A.1-(c-d)'!$G11=0," ",(SUM('A.1-a)'!$C10:'A.1-a)'!M10)/'A.1-(c-d)'!$G11)*100)</f>
        <v> </v>
      </c>
      <c r="N10" s="69" t="str">
        <f>IF('A.1-(c-d)'!$G11=0," ",(SUM('A.1-a)'!$C10:'A.1-a)'!N10)/'A.1-(c-d)'!$G11)*100)</f>
        <v> </v>
      </c>
    </row>
    <row r="11" spans="1:14" s="54" customFormat="1" ht="18">
      <c r="A11" s="55" t="str">
        <f>IF('A.1-(c-d)'!A12=0," ",'A.1-(c-d)'!A12)</f>
        <v> </v>
      </c>
      <c r="B11" s="56" t="str">
        <f>IF('A.1-(c-d)'!B12=0," ",'A.1-(c-d)'!B12)</f>
        <v> </v>
      </c>
      <c r="C11" s="68" t="str">
        <f>IF('A.1-(c-d)'!$G12=0," ",('A.1-a)'!C11/'A.1-(c-d)'!$G12)*100)</f>
        <v> </v>
      </c>
      <c r="D11" s="68" t="str">
        <f>IF('A.1-(c-d)'!$G12=0," ",(SUM('A.1-a)'!$C11:'A.1-a)'!D11)/'A.1-(c-d)'!$G12)*100)</f>
        <v> </v>
      </c>
      <c r="E11" s="68" t="str">
        <f>IF('A.1-(c-d)'!$G12=0," ",(SUM('A.1-a)'!$C11:'A.1-a)'!E11)/'A.1-(c-d)'!$G12)*100)</f>
        <v> </v>
      </c>
      <c r="F11" s="68" t="str">
        <f>IF('A.1-(c-d)'!$G12=0," ",(SUM('A.1-a)'!$C11:'A.1-a)'!F11)/'A.1-(c-d)'!$G12)*100)</f>
        <v> </v>
      </c>
      <c r="G11" s="68" t="str">
        <f>IF('A.1-(c-d)'!$G12=0," ",(SUM('A.1-a)'!$C11:'A.1-a)'!G11)/'A.1-(c-d)'!$G12)*100)</f>
        <v> </v>
      </c>
      <c r="H11" s="68" t="str">
        <f>IF('A.1-(c-d)'!$G12=0," ",(SUM('A.1-a)'!$C11:'A.1-a)'!H11)/'A.1-(c-d)'!$G12)*100)</f>
        <v> </v>
      </c>
      <c r="I11" s="68" t="str">
        <f>IF('A.1-(c-d)'!$G12=0," ",(SUM('A.1-a)'!$C11:'A.1-a)'!I11)/'A.1-(c-d)'!$G12)*100)</f>
        <v> </v>
      </c>
      <c r="J11" s="68" t="str">
        <f>IF('A.1-(c-d)'!$G12=0," ",(SUM('A.1-a)'!$C11:'A.1-a)'!J11)/'A.1-(c-d)'!$G12)*100)</f>
        <v> </v>
      </c>
      <c r="K11" s="68" t="str">
        <f>IF('A.1-(c-d)'!$G12=0," ",(SUM('A.1-a)'!$C11:'A.1-a)'!K11)/'A.1-(c-d)'!$G12)*100)</f>
        <v> </v>
      </c>
      <c r="L11" s="68" t="str">
        <f>IF('A.1-(c-d)'!$G12=0," ",(SUM('A.1-a)'!$C11:'A.1-a)'!L11)/'A.1-(c-d)'!$G12)*100)</f>
        <v> </v>
      </c>
      <c r="M11" s="68" t="str">
        <f>IF('A.1-(c-d)'!$G12=0," ",(SUM('A.1-a)'!$C11:'A.1-a)'!M11)/'A.1-(c-d)'!$G12)*100)</f>
        <v> </v>
      </c>
      <c r="N11" s="69" t="str">
        <f>IF('A.1-(c-d)'!$G12=0," ",(SUM('A.1-a)'!$C11:'A.1-a)'!N11)/'A.1-(c-d)'!$G12)*100)</f>
        <v> </v>
      </c>
    </row>
    <row r="12" spans="1:14" s="54" customFormat="1" ht="18">
      <c r="A12" s="55" t="str">
        <f>IF('A.1-(c-d)'!A13=0," ",'A.1-(c-d)'!A13)</f>
        <v> </v>
      </c>
      <c r="B12" s="56" t="str">
        <f>IF('A.1-(c-d)'!B13=0," ",'A.1-(c-d)'!B13)</f>
        <v> </v>
      </c>
      <c r="C12" s="68" t="str">
        <f>IF('A.1-(c-d)'!$G13=0," ",('A.1-a)'!C12/'A.1-(c-d)'!$G13)*100)</f>
        <v> </v>
      </c>
      <c r="D12" s="68" t="str">
        <f>IF('A.1-(c-d)'!$G13=0," ",(SUM('A.1-a)'!$C12:'A.1-a)'!D12)/'A.1-(c-d)'!$G13)*100)</f>
        <v> </v>
      </c>
      <c r="E12" s="68" t="str">
        <f>IF('A.1-(c-d)'!$G13=0," ",(SUM('A.1-a)'!$C12:'A.1-a)'!E12)/'A.1-(c-d)'!$G13)*100)</f>
        <v> </v>
      </c>
      <c r="F12" s="68" t="str">
        <f>IF('A.1-(c-d)'!$G13=0," ",(SUM('A.1-a)'!$C12:'A.1-a)'!F12)/'A.1-(c-d)'!$G13)*100)</f>
        <v> </v>
      </c>
      <c r="G12" s="68" t="str">
        <f>IF('A.1-(c-d)'!$G13=0," ",(SUM('A.1-a)'!$C12:'A.1-a)'!G12)/'A.1-(c-d)'!$G13)*100)</f>
        <v> </v>
      </c>
      <c r="H12" s="68" t="str">
        <f>IF('A.1-(c-d)'!$G13=0," ",(SUM('A.1-a)'!$C12:'A.1-a)'!H12)/'A.1-(c-d)'!$G13)*100)</f>
        <v> </v>
      </c>
      <c r="I12" s="68" t="str">
        <f>IF('A.1-(c-d)'!$G13=0," ",(SUM('A.1-a)'!$C12:'A.1-a)'!I12)/'A.1-(c-d)'!$G13)*100)</f>
        <v> </v>
      </c>
      <c r="J12" s="68" t="str">
        <f>IF('A.1-(c-d)'!$G13=0," ",(SUM('A.1-a)'!$C12:'A.1-a)'!J12)/'A.1-(c-d)'!$G13)*100)</f>
        <v> </v>
      </c>
      <c r="K12" s="68" t="str">
        <f>IF('A.1-(c-d)'!$G13=0," ",(SUM('A.1-a)'!$C12:'A.1-a)'!K12)/'A.1-(c-d)'!$G13)*100)</f>
        <v> </v>
      </c>
      <c r="L12" s="68" t="str">
        <f>IF('A.1-(c-d)'!$G13=0," ",(SUM('A.1-a)'!$C12:'A.1-a)'!L12)/'A.1-(c-d)'!$G13)*100)</f>
        <v> </v>
      </c>
      <c r="M12" s="68" t="str">
        <f>IF('A.1-(c-d)'!$G13=0," ",(SUM('A.1-a)'!$C12:'A.1-a)'!M12)/'A.1-(c-d)'!$G13)*100)</f>
        <v> </v>
      </c>
      <c r="N12" s="69" t="str">
        <f>IF('A.1-(c-d)'!$G13=0," ",(SUM('A.1-a)'!$C12:'A.1-a)'!N12)/'A.1-(c-d)'!$G13)*100)</f>
        <v> </v>
      </c>
    </row>
    <row r="13" spans="1:14" s="54" customFormat="1" ht="18">
      <c r="A13" s="55" t="str">
        <f>IF('A.1-(c-d)'!A14=0," ",'A.1-(c-d)'!A14)</f>
        <v> </v>
      </c>
      <c r="B13" s="56" t="str">
        <f>IF('A.1-(c-d)'!B14=0," ",'A.1-(c-d)'!B14)</f>
        <v> </v>
      </c>
      <c r="C13" s="68" t="str">
        <f>IF('A.1-(c-d)'!$G14=0," ",('A.1-a)'!C13/'A.1-(c-d)'!$G14)*100)</f>
        <v> </v>
      </c>
      <c r="D13" s="68" t="str">
        <f>IF('A.1-(c-d)'!$G14=0," ",(SUM('A.1-a)'!$C13:'A.1-a)'!D13)/'A.1-(c-d)'!$G14)*100)</f>
        <v> </v>
      </c>
      <c r="E13" s="68" t="str">
        <f>IF('A.1-(c-d)'!$G14=0," ",(SUM('A.1-a)'!$C13:'A.1-a)'!E13)/'A.1-(c-d)'!$G14)*100)</f>
        <v> </v>
      </c>
      <c r="F13" s="68" t="str">
        <f>IF('A.1-(c-d)'!$G14=0," ",(SUM('A.1-a)'!$C13:'A.1-a)'!F13)/'A.1-(c-d)'!$G14)*100)</f>
        <v> </v>
      </c>
      <c r="G13" s="68" t="str">
        <f>IF('A.1-(c-d)'!$G14=0," ",(SUM('A.1-a)'!$C13:'A.1-a)'!G13)/'A.1-(c-d)'!$G14)*100)</f>
        <v> </v>
      </c>
      <c r="H13" s="68" t="str">
        <f>IF('A.1-(c-d)'!$G14=0," ",(SUM('A.1-a)'!$C13:'A.1-a)'!H13)/'A.1-(c-d)'!$G14)*100)</f>
        <v> </v>
      </c>
      <c r="I13" s="68" t="str">
        <f>IF('A.1-(c-d)'!$G14=0," ",(SUM('A.1-a)'!$C13:'A.1-a)'!I13)/'A.1-(c-d)'!$G14)*100)</f>
        <v> </v>
      </c>
      <c r="J13" s="68" t="str">
        <f>IF('A.1-(c-d)'!$G14=0," ",(SUM('A.1-a)'!$C13:'A.1-a)'!J13)/'A.1-(c-d)'!$G14)*100)</f>
        <v> </v>
      </c>
      <c r="K13" s="68" t="str">
        <f>IF('A.1-(c-d)'!$G14=0," ",(SUM('A.1-a)'!$C13:'A.1-a)'!K13)/'A.1-(c-d)'!$G14)*100)</f>
        <v> </v>
      </c>
      <c r="L13" s="68" t="str">
        <f>IF('A.1-(c-d)'!$G14=0," ",(SUM('A.1-a)'!$C13:'A.1-a)'!L13)/'A.1-(c-d)'!$G14)*100)</f>
        <v> </v>
      </c>
      <c r="M13" s="68" t="str">
        <f>IF('A.1-(c-d)'!$G14=0," ",(SUM('A.1-a)'!$C13:'A.1-a)'!M13)/'A.1-(c-d)'!$G14)*100)</f>
        <v> </v>
      </c>
      <c r="N13" s="69" t="str">
        <f>IF('A.1-(c-d)'!$G14=0," ",(SUM('A.1-a)'!$C13:'A.1-a)'!N13)/'A.1-(c-d)'!$G14)*100)</f>
        <v> </v>
      </c>
    </row>
    <row r="14" spans="1:14" s="54" customFormat="1" ht="18">
      <c r="A14" s="55" t="str">
        <f>IF('A.1-(c-d)'!A15=0," ",'A.1-(c-d)'!A15)</f>
        <v> </v>
      </c>
      <c r="B14" s="56" t="str">
        <f>IF('A.1-(c-d)'!B15=0," ",'A.1-(c-d)'!B15)</f>
        <v> </v>
      </c>
      <c r="C14" s="68" t="str">
        <f>IF('A.1-(c-d)'!$G15=0," ",('A.1-a)'!C14/'A.1-(c-d)'!$G15)*100)</f>
        <v> </v>
      </c>
      <c r="D14" s="68" t="str">
        <f>IF('A.1-(c-d)'!$G15=0," ",(SUM('A.1-a)'!$C14:'A.1-a)'!D14)/'A.1-(c-d)'!$G15)*100)</f>
        <v> </v>
      </c>
      <c r="E14" s="68" t="str">
        <f>IF('A.1-(c-d)'!$G15=0," ",(SUM('A.1-a)'!$C14:'A.1-a)'!E14)/'A.1-(c-d)'!$G15)*100)</f>
        <v> </v>
      </c>
      <c r="F14" s="68" t="str">
        <f>IF('A.1-(c-d)'!$G15=0," ",(SUM('A.1-a)'!$C14:'A.1-a)'!F14)/'A.1-(c-d)'!$G15)*100)</f>
        <v> </v>
      </c>
      <c r="G14" s="68" t="str">
        <f>IF('A.1-(c-d)'!$G15=0," ",(SUM('A.1-a)'!$C14:'A.1-a)'!G14)/'A.1-(c-d)'!$G15)*100)</f>
        <v> </v>
      </c>
      <c r="H14" s="68" t="str">
        <f>IF('A.1-(c-d)'!$G15=0," ",(SUM('A.1-a)'!$C14:'A.1-a)'!H14)/'A.1-(c-d)'!$G15)*100)</f>
        <v> </v>
      </c>
      <c r="I14" s="68" t="str">
        <f>IF('A.1-(c-d)'!$G15=0," ",(SUM('A.1-a)'!$C14:'A.1-a)'!I14)/'A.1-(c-d)'!$G15)*100)</f>
        <v> </v>
      </c>
      <c r="J14" s="68" t="str">
        <f>IF('A.1-(c-d)'!$G15=0," ",(SUM('A.1-a)'!$C14:'A.1-a)'!J14)/'A.1-(c-d)'!$G15)*100)</f>
        <v> </v>
      </c>
      <c r="K14" s="68" t="str">
        <f>IF('A.1-(c-d)'!$G15=0," ",(SUM('A.1-a)'!$C14:'A.1-a)'!K14)/'A.1-(c-d)'!$G15)*100)</f>
        <v> </v>
      </c>
      <c r="L14" s="68" t="str">
        <f>IF('A.1-(c-d)'!$G15=0," ",(SUM('A.1-a)'!$C14:'A.1-a)'!L14)/'A.1-(c-d)'!$G15)*100)</f>
        <v> </v>
      </c>
      <c r="M14" s="68" t="str">
        <f>IF('A.1-(c-d)'!$G15=0," ",(SUM('A.1-a)'!$C14:'A.1-a)'!M14)/'A.1-(c-d)'!$G15)*100)</f>
        <v> </v>
      </c>
      <c r="N14" s="69" t="str">
        <f>IF('A.1-(c-d)'!$G15=0," ",(SUM('A.1-a)'!$C14:'A.1-a)'!N14)/'A.1-(c-d)'!$G15)*100)</f>
        <v> </v>
      </c>
    </row>
    <row r="15" spans="1:14" s="54" customFormat="1" ht="18">
      <c r="A15" s="55" t="str">
        <f>IF('A.1-(c-d)'!A16=0," ",'A.1-(c-d)'!A16)</f>
        <v> </v>
      </c>
      <c r="B15" s="56" t="str">
        <f>IF('A.1-(c-d)'!B16=0," ",'A.1-(c-d)'!B16)</f>
        <v> </v>
      </c>
      <c r="C15" s="68" t="str">
        <f>IF('A.1-(c-d)'!$G16=0," ",('A.1-a)'!C15/'A.1-(c-d)'!$G16)*100)</f>
        <v> </v>
      </c>
      <c r="D15" s="68" t="str">
        <f>IF('A.1-(c-d)'!$G16=0," ",(SUM('A.1-a)'!$C15:'A.1-a)'!D15)/'A.1-(c-d)'!$G16)*100)</f>
        <v> </v>
      </c>
      <c r="E15" s="68" t="str">
        <f>IF('A.1-(c-d)'!$G16=0," ",(SUM('A.1-a)'!$C15:'A.1-a)'!E15)/'A.1-(c-d)'!$G16)*100)</f>
        <v> </v>
      </c>
      <c r="F15" s="68" t="str">
        <f>IF('A.1-(c-d)'!$G16=0," ",(SUM('A.1-a)'!$C15:'A.1-a)'!F15)/'A.1-(c-d)'!$G16)*100)</f>
        <v> </v>
      </c>
      <c r="G15" s="68" t="str">
        <f>IF('A.1-(c-d)'!$G16=0," ",(SUM('A.1-a)'!$C15:'A.1-a)'!G15)/'A.1-(c-d)'!$G16)*100)</f>
        <v> </v>
      </c>
      <c r="H15" s="68" t="str">
        <f>IF('A.1-(c-d)'!$G16=0," ",(SUM('A.1-a)'!$C15:'A.1-a)'!H15)/'A.1-(c-d)'!$G16)*100)</f>
        <v> </v>
      </c>
      <c r="I15" s="68" t="str">
        <f>IF('A.1-(c-d)'!$G16=0," ",(SUM('A.1-a)'!$C15:'A.1-a)'!I15)/'A.1-(c-d)'!$G16)*100)</f>
        <v> </v>
      </c>
      <c r="J15" s="68" t="str">
        <f>IF('A.1-(c-d)'!$G16=0," ",(SUM('A.1-a)'!$C15:'A.1-a)'!J15)/'A.1-(c-d)'!$G16)*100)</f>
        <v> </v>
      </c>
      <c r="K15" s="68" t="str">
        <f>IF('A.1-(c-d)'!$G16=0," ",(SUM('A.1-a)'!$C15:'A.1-a)'!K15)/'A.1-(c-d)'!$G16)*100)</f>
        <v> </v>
      </c>
      <c r="L15" s="68" t="str">
        <f>IF('A.1-(c-d)'!$G16=0," ",(SUM('A.1-a)'!$C15:'A.1-a)'!L15)/'A.1-(c-d)'!$G16)*100)</f>
        <v> </v>
      </c>
      <c r="M15" s="68" t="str">
        <f>IF('A.1-(c-d)'!$G16=0," ",(SUM('A.1-a)'!$C15:'A.1-a)'!M15)/'A.1-(c-d)'!$G16)*100)</f>
        <v> </v>
      </c>
      <c r="N15" s="69" t="str">
        <f>IF('A.1-(c-d)'!$G16=0," ",(SUM('A.1-a)'!$C15:'A.1-a)'!N15)/'A.1-(c-d)'!$G16)*100)</f>
        <v> </v>
      </c>
    </row>
    <row r="16" spans="1:14" s="54" customFormat="1" ht="18">
      <c r="A16" s="55" t="str">
        <f>IF('A.1-(c-d)'!A17=0," ",'A.1-(c-d)'!A17)</f>
        <v> </v>
      </c>
      <c r="B16" s="56" t="str">
        <f>IF('A.1-(c-d)'!B17=0," ",'A.1-(c-d)'!B17)</f>
        <v> </v>
      </c>
      <c r="C16" s="68" t="str">
        <f>IF('A.1-(c-d)'!$G17=0," ",('A.1-a)'!C16/'A.1-(c-d)'!$G17)*100)</f>
        <v> </v>
      </c>
      <c r="D16" s="68" t="str">
        <f>IF('A.1-(c-d)'!$G17=0," ",(SUM('A.1-a)'!$C16:'A.1-a)'!D16)/'A.1-(c-d)'!$G17)*100)</f>
        <v> </v>
      </c>
      <c r="E16" s="68" t="str">
        <f>IF('A.1-(c-d)'!$G17=0," ",(SUM('A.1-a)'!$C16:'A.1-a)'!E16)/'A.1-(c-d)'!$G17)*100)</f>
        <v> </v>
      </c>
      <c r="F16" s="68" t="str">
        <f>IF('A.1-(c-d)'!$G17=0," ",(SUM('A.1-a)'!$C16:'A.1-a)'!F16)/'A.1-(c-d)'!$G17)*100)</f>
        <v> </v>
      </c>
      <c r="G16" s="68" t="str">
        <f>IF('A.1-(c-d)'!$G17=0," ",(SUM('A.1-a)'!$C16:'A.1-a)'!G16)/'A.1-(c-d)'!$G17)*100)</f>
        <v> </v>
      </c>
      <c r="H16" s="68" t="str">
        <f>IF('A.1-(c-d)'!$G17=0," ",(SUM('A.1-a)'!$C16:'A.1-a)'!H16)/'A.1-(c-d)'!$G17)*100)</f>
        <v> </v>
      </c>
      <c r="I16" s="68" t="str">
        <f>IF('A.1-(c-d)'!$G17=0," ",(SUM('A.1-a)'!$C16:'A.1-a)'!I16)/'A.1-(c-d)'!$G17)*100)</f>
        <v> </v>
      </c>
      <c r="J16" s="68" t="str">
        <f>IF('A.1-(c-d)'!$G17=0," ",(SUM('A.1-a)'!$C16:'A.1-a)'!J16)/'A.1-(c-d)'!$G17)*100)</f>
        <v> </v>
      </c>
      <c r="K16" s="68" t="str">
        <f>IF('A.1-(c-d)'!$G17=0," ",(SUM('A.1-a)'!$C16:'A.1-a)'!K16)/'A.1-(c-d)'!$G17)*100)</f>
        <v> </v>
      </c>
      <c r="L16" s="68" t="str">
        <f>IF('A.1-(c-d)'!$G17=0," ",(SUM('A.1-a)'!$C16:'A.1-a)'!L16)/'A.1-(c-d)'!$G17)*100)</f>
        <v> </v>
      </c>
      <c r="M16" s="68" t="str">
        <f>IF('A.1-(c-d)'!$G17=0," ",(SUM('A.1-a)'!$C16:'A.1-a)'!M16)/'A.1-(c-d)'!$G17)*100)</f>
        <v> </v>
      </c>
      <c r="N16" s="69" t="str">
        <f>IF('A.1-(c-d)'!$G17=0," ",(SUM('A.1-a)'!$C16:'A.1-a)'!N16)/'A.1-(c-d)'!$G17)*100)</f>
        <v> </v>
      </c>
    </row>
    <row r="17" spans="1:14" s="54" customFormat="1" ht="18">
      <c r="A17" s="55" t="str">
        <f>IF('A.1-(c-d)'!A18=0," ",'A.1-(c-d)'!A18)</f>
        <v> </v>
      </c>
      <c r="B17" s="56" t="str">
        <f>IF('A.1-(c-d)'!B18=0," ",'A.1-(c-d)'!B18)</f>
        <v> </v>
      </c>
      <c r="C17" s="68" t="str">
        <f>IF('A.1-(c-d)'!$G18=0," ",('A.1-a)'!C17/'A.1-(c-d)'!$G18)*100)</f>
        <v> </v>
      </c>
      <c r="D17" s="68" t="str">
        <f>IF('A.1-(c-d)'!$G18=0," ",(SUM('A.1-a)'!$C17:'A.1-a)'!D17)/'A.1-(c-d)'!$G18)*100)</f>
        <v> </v>
      </c>
      <c r="E17" s="68" t="str">
        <f>IF('A.1-(c-d)'!$G18=0," ",(SUM('A.1-a)'!$C17:'A.1-a)'!E17)/'A.1-(c-d)'!$G18)*100)</f>
        <v> </v>
      </c>
      <c r="F17" s="68" t="str">
        <f>IF('A.1-(c-d)'!$G18=0," ",(SUM('A.1-a)'!$C17:'A.1-a)'!F17)/'A.1-(c-d)'!$G18)*100)</f>
        <v> </v>
      </c>
      <c r="G17" s="68" t="str">
        <f>IF('A.1-(c-d)'!$G18=0," ",(SUM('A.1-a)'!$C17:'A.1-a)'!G17)/'A.1-(c-d)'!$G18)*100)</f>
        <v> </v>
      </c>
      <c r="H17" s="68" t="str">
        <f>IF('A.1-(c-d)'!$G18=0," ",(SUM('A.1-a)'!$C17:'A.1-a)'!H17)/'A.1-(c-d)'!$G18)*100)</f>
        <v> </v>
      </c>
      <c r="I17" s="68" t="str">
        <f>IF('A.1-(c-d)'!$G18=0," ",(SUM('A.1-a)'!$C17:'A.1-a)'!I17)/'A.1-(c-d)'!$G18)*100)</f>
        <v> </v>
      </c>
      <c r="J17" s="68" t="str">
        <f>IF('A.1-(c-d)'!$G18=0," ",(SUM('A.1-a)'!$C17:'A.1-a)'!J17)/'A.1-(c-d)'!$G18)*100)</f>
        <v> </v>
      </c>
      <c r="K17" s="68" t="str">
        <f>IF('A.1-(c-d)'!$G18=0," ",(SUM('A.1-a)'!$C17:'A.1-a)'!K17)/'A.1-(c-d)'!$G18)*100)</f>
        <v> </v>
      </c>
      <c r="L17" s="68" t="str">
        <f>IF('A.1-(c-d)'!$G18=0," ",(SUM('A.1-a)'!$C17:'A.1-a)'!L17)/'A.1-(c-d)'!$G18)*100)</f>
        <v> </v>
      </c>
      <c r="M17" s="68" t="str">
        <f>IF('A.1-(c-d)'!$G18=0," ",(SUM('A.1-a)'!$C17:'A.1-a)'!M17)/'A.1-(c-d)'!$G18)*100)</f>
        <v> </v>
      </c>
      <c r="N17" s="69" t="str">
        <f>IF('A.1-(c-d)'!$G18=0," ",(SUM('A.1-a)'!$C17:'A.1-a)'!N17)/'A.1-(c-d)'!$G18)*100)</f>
        <v> </v>
      </c>
    </row>
    <row r="18" spans="1:14" s="54" customFormat="1" ht="18">
      <c r="A18" s="55" t="str">
        <f>IF('A.1-(c-d)'!A19=0," ",'A.1-(c-d)'!A19)</f>
        <v> </v>
      </c>
      <c r="B18" s="56" t="str">
        <f>IF('A.1-(c-d)'!B19=0," ",'A.1-(c-d)'!B19)</f>
        <v> </v>
      </c>
      <c r="C18" s="68" t="str">
        <f>IF('A.1-(c-d)'!$G19=0," ",('A.1-a)'!C18/'A.1-(c-d)'!$G19)*100)</f>
        <v> </v>
      </c>
      <c r="D18" s="68" t="str">
        <f>IF('A.1-(c-d)'!$G19=0," ",(SUM('A.1-a)'!$C18:'A.1-a)'!D18)/'A.1-(c-d)'!$G19)*100)</f>
        <v> </v>
      </c>
      <c r="E18" s="68" t="str">
        <f>IF('A.1-(c-d)'!$G19=0," ",(SUM('A.1-a)'!$C18:'A.1-a)'!E18)/'A.1-(c-d)'!$G19)*100)</f>
        <v> </v>
      </c>
      <c r="F18" s="68" t="str">
        <f>IF('A.1-(c-d)'!$G19=0," ",(SUM('A.1-a)'!$C18:'A.1-a)'!F18)/'A.1-(c-d)'!$G19)*100)</f>
        <v> </v>
      </c>
      <c r="G18" s="68" t="str">
        <f>IF('A.1-(c-d)'!$G19=0," ",(SUM('A.1-a)'!$C18:'A.1-a)'!G18)/'A.1-(c-d)'!$G19)*100)</f>
        <v> </v>
      </c>
      <c r="H18" s="68" t="str">
        <f>IF('A.1-(c-d)'!$G19=0," ",(SUM('A.1-a)'!$C18:'A.1-a)'!H18)/'A.1-(c-d)'!$G19)*100)</f>
        <v> </v>
      </c>
      <c r="I18" s="68" t="str">
        <f>IF('A.1-(c-d)'!$G19=0," ",(SUM('A.1-a)'!$C18:'A.1-a)'!I18)/'A.1-(c-d)'!$G19)*100)</f>
        <v> </v>
      </c>
      <c r="J18" s="68" t="str">
        <f>IF('A.1-(c-d)'!$G19=0," ",(SUM('A.1-a)'!$C18:'A.1-a)'!J18)/'A.1-(c-d)'!$G19)*100)</f>
        <v> </v>
      </c>
      <c r="K18" s="68" t="str">
        <f>IF('A.1-(c-d)'!$G19=0," ",(SUM('A.1-a)'!$C18:'A.1-a)'!K18)/'A.1-(c-d)'!$G19)*100)</f>
        <v> </v>
      </c>
      <c r="L18" s="68" t="str">
        <f>IF('A.1-(c-d)'!$G19=0," ",(SUM('A.1-a)'!$C18:'A.1-a)'!L18)/'A.1-(c-d)'!$G19)*100)</f>
        <v> </v>
      </c>
      <c r="M18" s="68" t="str">
        <f>IF('A.1-(c-d)'!$G19=0," ",(SUM('A.1-a)'!$C18:'A.1-a)'!M18)/'A.1-(c-d)'!$G19)*100)</f>
        <v> </v>
      </c>
      <c r="N18" s="69" t="str">
        <f>IF('A.1-(c-d)'!$G19=0," ",(SUM('A.1-a)'!$C18:'A.1-a)'!N18)/'A.1-(c-d)'!$G19)*100)</f>
        <v> </v>
      </c>
    </row>
    <row r="19" spans="1:14" s="54" customFormat="1" ht="18">
      <c r="A19" s="55" t="str">
        <f>IF('A.1-(c-d)'!A20=0," ",'A.1-(c-d)'!A20)</f>
        <v> </v>
      </c>
      <c r="B19" s="56" t="str">
        <f>IF('A.1-(c-d)'!B20=0," ",'A.1-(c-d)'!B20)</f>
        <v> </v>
      </c>
      <c r="C19" s="68" t="str">
        <f>IF('A.1-(c-d)'!$G20=0," ",('A.1-a)'!C19/'A.1-(c-d)'!$G20)*100)</f>
        <v> </v>
      </c>
      <c r="D19" s="68" t="str">
        <f>IF('A.1-(c-d)'!$G20=0," ",(SUM('A.1-a)'!$C19:'A.1-a)'!D19)/'A.1-(c-d)'!$G20)*100)</f>
        <v> </v>
      </c>
      <c r="E19" s="68" t="str">
        <f>IF('A.1-(c-d)'!$G20=0," ",(SUM('A.1-a)'!$C19:'A.1-a)'!E19)/'A.1-(c-d)'!$G20)*100)</f>
        <v> </v>
      </c>
      <c r="F19" s="68" t="str">
        <f>IF('A.1-(c-d)'!$G20=0," ",(SUM('A.1-a)'!$C19:'A.1-a)'!F19)/'A.1-(c-d)'!$G20)*100)</f>
        <v> </v>
      </c>
      <c r="G19" s="68" t="str">
        <f>IF('A.1-(c-d)'!$G20=0," ",(SUM('A.1-a)'!$C19:'A.1-a)'!G19)/'A.1-(c-d)'!$G20)*100)</f>
        <v> </v>
      </c>
      <c r="H19" s="68" t="str">
        <f>IF('A.1-(c-d)'!$G20=0," ",(SUM('A.1-a)'!$C19:'A.1-a)'!H19)/'A.1-(c-d)'!$G20)*100)</f>
        <v> </v>
      </c>
      <c r="I19" s="68" t="str">
        <f>IF('A.1-(c-d)'!$G20=0," ",(SUM('A.1-a)'!$C19:'A.1-a)'!I19)/'A.1-(c-d)'!$G20)*100)</f>
        <v> </v>
      </c>
      <c r="J19" s="68" t="str">
        <f>IF('A.1-(c-d)'!$G20=0," ",(SUM('A.1-a)'!$C19:'A.1-a)'!J19)/'A.1-(c-d)'!$G20)*100)</f>
        <v> </v>
      </c>
      <c r="K19" s="68" t="str">
        <f>IF('A.1-(c-d)'!$G20=0," ",(SUM('A.1-a)'!$C19:'A.1-a)'!K19)/'A.1-(c-d)'!$G20)*100)</f>
        <v> </v>
      </c>
      <c r="L19" s="68" t="str">
        <f>IF('A.1-(c-d)'!$G20=0," ",(SUM('A.1-a)'!$C19:'A.1-a)'!L19)/'A.1-(c-d)'!$G20)*100)</f>
        <v> </v>
      </c>
      <c r="M19" s="68" t="str">
        <f>IF('A.1-(c-d)'!$G20=0," ",(SUM('A.1-a)'!$C19:'A.1-a)'!M19)/'A.1-(c-d)'!$G20)*100)</f>
        <v> </v>
      </c>
      <c r="N19" s="69" t="str">
        <f>IF('A.1-(c-d)'!$G20=0," ",(SUM('A.1-a)'!$C19:'A.1-a)'!N19)/'A.1-(c-d)'!$G20)*100)</f>
        <v> </v>
      </c>
    </row>
    <row r="20" spans="1:14" s="54" customFormat="1" ht="18">
      <c r="A20" s="55" t="str">
        <f>IF('A.1-(c-d)'!A21=0," ",'A.1-(c-d)'!A21)</f>
        <v> </v>
      </c>
      <c r="B20" s="56" t="str">
        <f>IF('A.1-(c-d)'!B21=0," ",'A.1-(c-d)'!B21)</f>
        <v> </v>
      </c>
      <c r="C20" s="68" t="str">
        <f>IF('A.1-(c-d)'!$G21=0," ",('A.1-a)'!C20/'A.1-(c-d)'!$G21)*100)</f>
        <v> </v>
      </c>
      <c r="D20" s="68" t="str">
        <f>IF('A.1-(c-d)'!$G21=0," ",(SUM('A.1-a)'!$C20:'A.1-a)'!D20)/'A.1-(c-d)'!$G21)*100)</f>
        <v> </v>
      </c>
      <c r="E20" s="68" t="str">
        <f>IF('A.1-(c-d)'!$G21=0," ",(SUM('A.1-a)'!$C20:'A.1-a)'!E20)/'A.1-(c-d)'!$G21)*100)</f>
        <v> </v>
      </c>
      <c r="F20" s="68" t="str">
        <f>IF('A.1-(c-d)'!$G21=0," ",(SUM('A.1-a)'!$C20:'A.1-a)'!F20)/'A.1-(c-d)'!$G21)*100)</f>
        <v> </v>
      </c>
      <c r="G20" s="68" t="str">
        <f>IF('A.1-(c-d)'!$G21=0," ",(SUM('A.1-a)'!$C20:'A.1-a)'!G20)/'A.1-(c-d)'!$G21)*100)</f>
        <v> </v>
      </c>
      <c r="H20" s="68" t="str">
        <f>IF('A.1-(c-d)'!$G21=0," ",(SUM('A.1-a)'!$C20:'A.1-a)'!H20)/'A.1-(c-d)'!$G21)*100)</f>
        <v> </v>
      </c>
      <c r="I20" s="68" t="str">
        <f>IF('A.1-(c-d)'!$G21=0," ",(SUM('A.1-a)'!$C20:'A.1-a)'!I20)/'A.1-(c-d)'!$G21)*100)</f>
        <v> </v>
      </c>
      <c r="J20" s="68" t="str">
        <f>IF('A.1-(c-d)'!$G21=0," ",(SUM('A.1-a)'!$C20:'A.1-a)'!J20)/'A.1-(c-d)'!$G21)*100)</f>
        <v> </v>
      </c>
      <c r="K20" s="68" t="str">
        <f>IF('A.1-(c-d)'!$G21=0," ",(SUM('A.1-a)'!$C20:'A.1-a)'!K20)/'A.1-(c-d)'!$G21)*100)</f>
        <v> </v>
      </c>
      <c r="L20" s="68" t="str">
        <f>IF('A.1-(c-d)'!$G21=0," ",(SUM('A.1-a)'!$C20:'A.1-a)'!L20)/'A.1-(c-d)'!$G21)*100)</f>
        <v> </v>
      </c>
      <c r="M20" s="68" t="str">
        <f>IF('A.1-(c-d)'!$G21=0," ",(SUM('A.1-a)'!$C20:'A.1-a)'!M20)/'A.1-(c-d)'!$G21)*100)</f>
        <v> </v>
      </c>
      <c r="N20" s="69" t="str">
        <f>IF('A.1-(c-d)'!$G21=0," ",(SUM('A.1-a)'!$C20:'A.1-a)'!N20)/'A.1-(c-d)'!$G21)*100)</f>
        <v> </v>
      </c>
    </row>
    <row r="21" spans="1:14" s="54" customFormat="1" ht="18">
      <c r="A21" s="55" t="str">
        <f>IF('A.1-(c-d)'!A22=0," ",'A.1-(c-d)'!A22)</f>
        <v> </v>
      </c>
      <c r="B21" s="56" t="str">
        <f>IF('A.1-(c-d)'!B22=0," ",'A.1-(c-d)'!B22)</f>
        <v> </v>
      </c>
      <c r="C21" s="68" t="str">
        <f>IF('A.1-(c-d)'!$G22=0," ",('A.1-a)'!C21/'A.1-(c-d)'!$G22)*100)</f>
        <v> </v>
      </c>
      <c r="D21" s="68" t="str">
        <f>IF('A.1-(c-d)'!$G22=0," ",(SUM('A.1-a)'!$C21:'A.1-a)'!D21)/'A.1-(c-d)'!$G22)*100)</f>
        <v> </v>
      </c>
      <c r="E21" s="68" t="str">
        <f>IF('A.1-(c-d)'!$G22=0," ",(SUM('A.1-a)'!$C21:'A.1-a)'!E21)/'A.1-(c-d)'!$G22)*100)</f>
        <v> </v>
      </c>
      <c r="F21" s="68" t="str">
        <f>IF('A.1-(c-d)'!$G22=0," ",(SUM('A.1-a)'!$C21:'A.1-a)'!F21)/'A.1-(c-d)'!$G22)*100)</f>
        <v> </v>
      </c>
      <c r="G21" s="68" t="str">
        <f>IF('A.1-(c-d)'!$G22=0," ",(SUM('A.1-a)'!$C21:'A.1-a)'!G21)/'A.1-(c-d)'!$G22)*100)</f>
        <v> </v>
      </c>
      <c r="H21" s="68" t="str">
        <f>IF('A.1-(c-d)'!$G22=0," ",(SUM('A.1-a)'!$C21:'A.1-a)'!H21)/'A.1-(c-d)'!$G22)*100)</f>
        <v> </v>
      </c>
      <c r="I21" s="68" t="str">
        <f>IF('A.1-(c-d)'!$G22=0," ",(SUM('A.1-a)'!$C21:'A.1-a)'!I21)/'A.1-(c-d)'!$G22)*100)</f>
        <v> </v>
      </c>
      <c r="J21" s="68" t="str">
        <f>IF('A.1-(c-d)'!$G22=0," ",(SUM('A.1-a)'!$C21:'A.1-a)'!J21)/'A.1-(c-d)'!$G22)*100)</f>
        <v> </v>
      </c>
      <c r="K21" s="68" t="str">
        <f>IF('A.1-(c-d)'!$G22=0," ",(SUM('A.1-a)'!$C21:'A.1-a)'!K21)/'A.1-(c-d)'!$G22)*100)</f>
        <v> </v>
      </c>
      <c r="L21" s="68" t="str">
        <f>IF('A.1-(c-d)'!$G22=0," ",(SUM('A.1-a)'!$C21:'A.1-a)'!L21)/'A.1-(c-d)'!$G22)*100)</f>
        <v> </v>
      </c>
      <c r="M21" s="68" t="str">
        <f>IF('A.1-(c-d)'!$G22=0," ",(SUM('A.1-a)'!$C21:'A.1-a)'!M21)/'A.1-(c-d)'!$G22)*100)</f>
        <v> </v>
      </c>
      <c r="N21" s="69" t="str">
        <f>IF('A.1-(c-d)'!$G22=0," ",(SUM('A.1-a)'!$C21:'A.1-a)'!N21)/'A.1-(c-d)'!$G22)*100)</f>
        <v> </v>
      </c>
    </row>
    <row r="22" spans="1:14" s="54" customFormat="1" ht="18">
      <c r="A22" s="55" t="str">
        <f>IF('A.1-(c-d)'!A23=0," ",'A.1-(c-d)'!A23)</f>
        <v> </v>
      </c>
      <c r="B22" s="56" t="str">
        <f>IF('A.1-(c-d)'!B23=0," ",'A.1-(c-d)'!B23)</f>
        <v> </v>
      </c>
      <c r="C22" s="68" t="str">
        <f>IF('A.1-(c-d)'!$G23=0," ",('A.1-a)'!C22/'A.1-(c-d)'!$G23)*100)</f>
        <v> </v>
      </c>
      <c r="D22" s="68" t="str">
        <f>IF('A.1-(c-d)'!$G23=0," ",(SUM('A.1-a)'!$C22:'A.1-a)'!D22)/'A.1-(c-d)'!$G23)*100)</f>
        <v> </v>
      </c>
      <c r="E22" s="68" t="str">
        <f>IF('A.1-(c-d)'!$G23=0," ",(SUM('A.1-a)'!$C22:'A.1-a)'!E22)/'A.1-(c-d)'!$G23)*100)</f>
        <v> </v>
      </c>
      <c r="F22" s="68" t="str">
        <f>IF('A.1-(c-d)'!$G23=0," ",(SUM('A.1-a)'!$C22:'A.1-a)'!F22)/'A.1-(c-d)'!$G23)*100)</f>
        <v> </v>
      </c>
      <c r="G22" s="68" t="str">
        <f>IF('A.1-(c-d)'!$G23=0," ",(SUM('A.1-a)'!$C22:'A.1-a)'!G22)/'A.1-(c-d)'!$G23)*100)</f>
        <v> </v>
      </c>
      <c r="H22" s="68" t="str">
        <f>IF('A.1-(c-d)'!$G23=0," ",(SUM('A.1-a)'!$C22:'A.1-a)'!H22)/'A.1-(c-d)'!$G23)*100)</f>
        <v> </v>
      </c>
      <c r="I22" s="68" t="str">
        <f>IF('A.1-(c-d)'!$G23=0," ",(SUM('A.1-a)'!$C22:'A.1-a)'!I22)/'A.1-(c-d)'!$G23)*100)</f>
        <v> </v>
      </c>
      <c r="J22" s="68" t="str">
        <f>IF('A.1-(c-d)'!$G23=0," ",(SUM('A.1-a)'!$C22:'A.1-a)'!J22)/'A.1-(c-d)'!$G23)*100)</f>
        <v> </v>
      </c>
      <c r="K22" s="68" t="str">
        <f>IF('A.1-(c-d)'!$G23=0," ",(SUM('A.1-a)'!$C22:'A.1-a)'!K22)/'A.1-(c-d)'!$G23)*100)</f>
        <v> </v>
      </c>
      <c r="L22" s="68" t="str">
        <f>IF('A.1-(c-d)'!$G23=0," ",(SUM('A.1-a)'!$C22:'A.1-a)'!L22)/'A.1-(c-d)'!$G23)*100)</f>
        <v> </v>
      </c>
      <c r="M22" s="68" t="str">
        <f>IF('A.1-(c-d)'!$G23=0," ",(SUM('A.1-a)'!$C22:'A.1-a)'!M22)/'A.1-(c-d)'!$G23)*100)</f>
        <v> </v>
      </c>
      <c r="N22" s="69" t="str">
        <f>IF('A.1-(c-d)'!$G23=0," ",(SUM('A.1-a)'!$C22:'A.1-a)'!N22)/'A.1-(c-d)'!$G23)*100)</f>
        <v> </v>
      </c>
    </row>
    <row r="23" spans="1:14" s="54" customFormat="1" ht="18">
      <c r="A23" s="55" t="str">
        <f>IF('A.1-(c-d)'!A24=0," ",'A.1-(c-d)'!A24)</f>
        <v> </v>
      </c>
      <c r="B23" s="56" t="str">
        <f>IF('A.1-(c-d)'!B24=0," ",'A.1-(c-d)'!B24)</f>
        <v> </v>
      </c>
      <c r="C23" s="68" t="str">
        <f>IF('A.1-(c-d)'!$G24=0," ",('A.1-a)'!C23/'A.1-(c-d)'!$G24)*100)</f>
        <v> </v>
      </c>
      <c r="D23" s="68" t="str">
        <f>IF('A.1-(c-d)'!$G24=0," ",(SUM('A.1-a)'!$C23:'A.1-a)'!D23)/'A.1-(c-d)'!$G24)*100)</f>
        <v> </v>
      </c>
      <c r="E23" s="68" t="str">
        <f>IF('A.1-(c-d)'!$G24=0," ",(SUM('A.1-a)'!$C23:'A.1-a)'!E23)/'A.1-(c-d)'!$G24)*100)</f>
        <v> </v>
      </c>
      <c r="F23" s="68" t="str">
        <f>IF('A.1-(c-d)'!$G24=0," ",(SUM('A.1-a)'!$C23:'A.1-a)'!F23)/'A.1-(c-d)'!$G24)*100)</f>
        <v> </v>
      </c>
      <c r="G23" s="68" t="str">
        <f>IF('A.1-(c-d)'!$G24=0," ",(SUM('A.1-a)'!$C23:'A.1-a)'!G23)/'A.1-(c-d)'!$G24)*100)</f>
        <v> </v>
      </c>
      <c r="H23" s="68" t="str">
        <f>IF('A.1-(c-d)'!$G24=0," ",(SUM('A.1-a)'!$C23:'A.1-a)'!H23)/'A.1-(c-d)'!$G24)*100)</f>
        <v> </v>
      </c>
      <c r="I23" s="68" t="str">
        <f>IF('A.1-(c-d)'!$G24=0," ",(SUM('A.1-a)'!$C23:'A.1-a)'!I23)/'A.1-(c-d)'!$G24)*100)</f>
        <v> </v>
      </c>
      <c r="J23" s="68" t="str">
        <f>IF('A.1-(c-d)'!$G24=0," ",(SUM('A.1-a)'!$C23:'A.1-a)'!J23)/'A.1-(c-d)'!$G24)*100)</f>
        <v> </v>
      </c>
      <c r="K23" s="68" t="str">
        <f>IF('A.1-(c-d)'!$G24=0," ",(SUM('A.1-a)'!$C23:'A.1-a)'!K23)/'A.1-(c-d)'!$G24)*100)</f>
        <v> </v>
      </c>
      <c r="L23" s="68" t="str">
        <f>IF('A.1-(c-d)'!$G24=0," ",(SUM('A.1-a)'!$C23:'A.1-a)'!L23)/'A.1-(c-d)'!$G24)*100)</f>
        <v> </v>
      </c>
      <c r="M23" s="68" t="str">
        <f>IF('A.1-(c-d)'!$G24=0," ",(SUM('A.1-a)'!$C23:'A.1-a)'!M23)/'A.1-(c-d)'!$G24)*100)</f>
        <v> </v>
      </c>
      <c r="N23" s="69" t="str">
        <f>IF('A.1-(c-d)'!$G24=0," ",(SUM('A.1-a)'!$C23:'A.1-a)'!N23)/'A.1-(c-d)'!$G24)*100)</f>
        <v> </v>
      </c>
    </row>
    <row r="24" spans="1:14" s="54" customFormat="1" ht="18">
      <c r="A24" s="55" t="str">
        <f>IF('A.1-(c-d)'!A25=0," ",'A.1-(c-d)'!A25)</f>
        <v> </v>
      </c>
      <c r="B24" s="56" t="str">
        <f>IF('A.1-(c-d)'!B25=0," ",'A.1-(c-d)'!B25)</f>
        <v> </v>
      </c>
      <c r="C24" s="68" t="str">
        <f>IF('A.1-(c-d)'!$G25=0," ",('A.1-a)'!C24/'A.1-(c-d)'!$G25)*100)</f>
        <v> </v>
      </c>
      <c r="D24" s="68" t="str">
        <f>IF('A.1-(c-d)'!$G25=0," ",(SUM('A.1-a)'!$C24:'A.1-a)'!D24)/'A.1-(c-d)'!$G25)*100)</f>
        <v> </v>
      </c>
      <c r="E24" s="68" t="str">
        <f>IF('A.1-(c-d)'!$G25=0," ",(SUM('A.1-a)'!$C24:'A.1-a)'!E24)/'A.1-(c-d)'!$G25)*100)</f>
        <v> </v>
      </c>
      <c r="F24" s="68" t="str">
        <f>IF('A.1-(c-d)'!$G25=0," ",(SUM('A.1-a)'!$C24:'A.1-a)'!F24)/'A.1-(c-d)'!$G25)*100)</f>
        <v> </v>
      </c>
      <c r="G24" s="68" t="str">
        <f>IF('A.1-(c-d)'!$G25=0," ",(SUM('A.1-a)'!$C24:'A.1-a)'!G24)/'A.1-(c-d)'!$G25)*100)</f>
        <v> </v>
      </c>
      <c r="H24" s="68" t="str">
        <f>IF('A.1-(c-d)'!$G25=0," ",(SUM('A.1-a)'!$C24:'A.1-a)'!H24)/'A.1-(c-d)'!$G25)*100)</f>
        <v> </v>
      </c>
      <c r="I24" s="68" t="str">
        <f>IF('A.1-(c-d)'!$G25=0," ",(SUM('A.1-a)'!$C24:'A.1-a)'!I24)/'A.1-(c-d)'!$G25)*100)</f>
        <v> </v>
      </c>
      <c r="J24" s="68" t="str">
        <f>IF('A.1-(c-d)'!$G25=0," ",(SUM('A.1-a)'!$C24:'A.1-a)'!J24)/'A.1-(c-d)'!$G25)*100)</f>
        <v> </v>
      </c>
      <c r="K24" s="68" t="str">
        <f>IF('A.1-(c-d)'!$G25=0," ",(SUM('A.1-a)'!$C24:'A.1-a)'!K24)/'A.1-(c-d)'!$G25)*100)</f>
        <v> </v>
      </c>
      <c r="L24" s="68" t="str">
        <f>IF('A.1-(c-d)'!$G25=0," ",(SUM('A.1-a)'!$C24:'A.1-a)'!L24)/'A.1-(c-d)'!$G25)*100)</f>
        <v> </v>
      </c>
      <c r="M24" s="68" t="str">
        <f>IF('A.1-(c-d)'!$G25=0," ",(SUM('A.1-a)'!$C24:'A.1-a)'!M24)/'A.1-(c-d)'!$G25)*100)</f>
        <v> </v>
      </c>
      <c r="N24" s="69" t="str">
        <f>IF('A.1-(c-d)'!$G25=0," ",(SUM('A.1-a)'!$C24:'A.1-a)'!N24)/'A.1-(c-d)'!$G25)*100)</f>
        <v> </v>
      </c>
    </row>
    <row r="25" spans="1:14" s="54" customFormat="1" ht="18">
      <c r="A25" s="57" t="str">
        <f>IF('A.1-(c-d)'!A26=0," ",'A.1-(c-d)'!A26)</f>
        <v> </v>
      </c>
      <c r="B25" s="58" t="str">
        <f>IF('A.1-(c-d)'!B26=0," ",'A.1-(c-d)'!B26)</f>
        <v> </v>
      </c>
      <c r="C25" s="58" t="str">
        <f>IF('A.1-(c-d)'!$G26=0," ",('A.1-a)'!C25/'A.1-(c-d)'!$G26)*100)</f>
        <v> </v>
      </c>
      <c r="D25" s="58" t="str">
        <f>IF('A.1-(c-d)'!$G26=0," ",(SUM('A.1-a)'!$C25:'A.1-a)'!D25)/'A.1-(c-d)'!$G26)*100)</f>
        <v> </v>
      </c>
      <c r="E25" s="58" t="str">
        <f>IF('A.1-(c-d)'!$G26=0," ",(SUM('A.1-a)'!$C25:'A.1-a)'!E25)/'A.1-(c-d)'!$G26)*100)</f>
        <v> </v>
      </c>
      <c r="F25" s="58" t="str">
        <f>IF('A.1-(c-d)'!$G26=0," ",(SUM('A.1-a)'!$C25:'A.1-a)'!F25)/'A.1-(c-d)'!$G26)*100)</f>
        <v> </v>
      </c>
      <c r="G25" s="58" t="str">
        <f>IF('A.1-(c-d)'!$G26=0," ",(SUM('A.1-a)'!$C25:'A.1-a)'!G25)/'A.1-(c-d)'!$G26)*100)</f>
        <v> </v>
      </c>
      <c r="H25" s="58" t="str">
        <f>IF('A.1-(c-d)'!$G26=0," ",(SUM('A.1-a)'!$C25:'A.1-a)'!H25)/'A.1-(c-d)'!$G26)*100)</f>
        <v> </v>
      </c>
      <c r="I25" s="58" t="str">
        <f>IF('A.1-(c-d)'!$G26=0," ",(SUM('A.1-a)'!$C25:'A.1-a)'!I25)/'A.1-(c-d)'!$G26)*100)</f>
        <v> </v>
      </c>
      <c r="J25" s="58" t="str">
        <f>IF('A.1-(c-d)'!$G26=0," ",(SUM('A.1-a)'!$C25:'A.1-a)'!J25)/'A.1-(c-d)'!$G26)*100)</f>
        <v> </v>
      </c>
      <c r="K25" s="58" t="str">
        <f>IF('A.1-(c-d)'!$G26=0," ",(SUM('A.1-a)'!$C25:'A.1-a)'!K25)/'A.1-(c-d)'!$G26)*100)</f>
        <v> </v>
      </c>
      <c r="L25" s="58" t="str">
        <f>IF('A.1-(c-d)'!$G26=0," ",(SUM('A.1-a)'!$C25:'A.1-a)'!L25)/'A.1-(c-d)'!$G26)*100)</f>
        <v> </v>
      </c>
      <c r="M25" s="58" t="str">
        <f>IF('A.1-(c-d)'!$G26=0," ",(SUM('A.1-a)'!$C25:'A.1-a)'!M25)/'A.1-(c-d)'!$G26)*100)</f>
        <v> </v>
      </c>
      <c r="N25" s="59" t="str">
        <f>IF('A.1-(c-d)'!$G26=0," ",(SUM('A.1-a)'!$C25:'A.1-a)'!N25)/'A.1-(c-d)'!$G26)*100)</f>
        <v> </v>
      </c>
    </row>
  </sheetData>
  <printOptions/>
  <pageMargins left="0.62" right="0.75" top="0.38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N25"/>
  <sheetViews>
    <sheetView zoomScale="75" zoomScaleNormal="75" workbookViewId="0" topLeftCell="C1">
      <selection activeCell="G8" sqref="G8"/>
    </sheetView>
  </sheetViews>
  <sheetFormatPr defaultColWidth="3.7109375" defaultRowHeight="12.75"/>
  <cols>
    <col min="1" max="1" width="13.421875" style="46" customWidth="1"/>
    <col min="2" max="2" width="27.57421875" style="46" customWidth="1"/>
    <col min="3" max="15" width="7.7109375" style="46" customWidth="1"/>
    <col min="16" max="16384" width="3.7109375" style="46" customWidth="1"/>
  </cols>
  <sheetData>
    <row r="1" ht="12.75"/>
    <row r="2" ht="12.75"/>
    <row r="3" ht="12.75"/>
    <row r="4" ht="12.75"/>
    <row r="5" ht="12.75"/>
    <row r="6" ht="54.75" customHeight="1"/>
    <row r="7" spans="1:14" ht="32.25" customHeight="1">
      <c r="A7" s="47" t="s">
        <v>1</v>
      </c>
      <c r="B7" s="48" t="s">
        <v>11</v>
      </c>
      <c r="C7" s="49" t="s">
        <v>12</v>
      </c>
      <c r="D7" s="49" t="s">
        <v>13</v>
      </c>
      <c r="E7" s="49" t="s">
        <v>14</v>
      </c>
      <c r="F7" s="49" t="s">
        <v>15</v>
      </c>
      <c r="G7" s="49" t="s">
        <v>16</v>
      </c>
      <c r="H7" s="49" t="s">
        <v>17</v>
      </c>
      <c r="I7" s="49" t="s">
        <v>18</v>
      </c>
      <c r="J7" s="49" t="s">
        <v>19</v>
      </c>
      <c r="K7" s="49" t="s">
        <v>21</v>
      </c>
      <c r="L7" s="49" t="s">
        <v>20</v>
      </c>
      <c r="M7" s="49" t="s">
        <v>22</v>
      </c>
      <c r="N7" s="50" t="s">
        <v>23</v>
      </c>
    </row>
    <row r="8" spans="1:14" s="54" customFormat="1" ht="18">
      <c r="A8" s="51" t="str">
        <f>IF('A.1-(c-d)'!A9=0," ",'A.1-(c-d)'!A9)</f>
        <v>1101111A6</v>
      </c>
      <c r="B8" s="52" t="str">
        <f>IF('A.1-(c-d)'!B9=0," ",'A.1-(c-d)'!B9)</f>
        <v>Direcc y serv gnales de Presidencia</v>
      </c>
      <c r="C8" s="60">
        <f>IF('A.1-(c-d)'!$G9=0," ",('A.1-b)'!C8/'A.1-(c-d)'!$G9)*100)</f>
        <v>0</v>
      </c>
      <c r="D8" s="60">
        <f>IF('A.1-(c-d)'!$G9=0," ",(SUM('A.1-b)'!$C8:'A.1-b)'!D8)/'A.1-(c-d)'!$G9)*100)</f>
        <v>0</v>
      </c>
      <c r="E8" s="60">
        <f>IF('A.1-(c-d)'!$G9=0," ",(SUM('A.1-b)'!$C8:'A.1-b)'!E8)/'A.1-(c-d)'!$G9)*100)</f>
        <v>0</v>
      </c>
      <c r="F8" s="60">
        <f>IF('A.1-(c-d)'!$G9=0," ",(SUM('A.1-b)'!$C8:'A.1-b)'!F8)/'A.1-(c-d)'!$G9)*100)</f>
        <v>0</v>
      </c>
      <c r="G8" s="60">
        <f>IF('A.1-(c-d)'!$G9=0," ",(SUM('A.1-b)'!$C8:'A.1-b)'!G8)/'A.1-(c-d)'!$G9)*100)</f>
        <v>0</v>
      </c>
      <c r="H8" s="60">
        <f>IF('A.1-(c-d)'!$G9=0," ",(SUM('A.1-b)'!$C8:'A.1-b)'!H8)/'A.1-(c-d)'!$G9)*100)</f>
        <v>22.44848484848485</v>
      </c>
      <c r="I8" s="60">
        <f>IF('A.1-(c-d)'!$G9=0," ",(SUM('A.1-b)'!$C8:'A.1-b)'!I8)/'A.1-(c-d)'!$G9)*100)</f>
        <v>22.44848484848485</v>
      </c>
      <c r="J8" s="60">
        <f>IF('A.1-(c-d)'!$G9=0," ",(SUM('A.1-b)'!$C8:'A.1-b)'!J8)/'A.1-(c-d)'!$G9)*100)</f>
        <v>22.44848484848485</v>
      </c>
      <c r="K8" s="60">
        <f>IF('A.1-(c-d)'!$G9=0," ",(SUM('A.1-b)'!$C8:'A.1-b)'!K8)/'A.1-(c-d)'!$G9)*100)</f>
        <v>22.44848484848485</v>
      </c>
      <c r="L8" s="60">
        <f>IF('A.1-(c-d)'!$G9=0," ",(SUM('A.1-b)'!$C8:'A.1-b)'!L8)/'A.1-(c-d)'!$G9)*100)</f>
        <v>22.44848484848485</v>
      </c>
      <c r="M8" s="60">
        <f>IF('A.1-(c-d)'!$G9=0," ",(SUM('A.1-b)'!$C8:'A.1-b)'!M8)/'A.1-(c-d)'!$G9)*100)</f>
        <v>22.44848484848485</v>
      </c>
      <c r="N8" s="61">
        <f>IF('A.1-(c-d)'!$G9=0," ",(SUM('A.1-b)'!$C8:'A.1-b)'!N8)/'A.1-(c-d)'!$G9)*100)</f>
        <v>22.44848484848485</v>
      </c>
    </row>
    <row r="9" spans="1:14" s="54" customFormat="1" ht="18">
      <c r="A9" s="55" t="str">
        <f>IF('A.1-(c-d)'!A10=0," ",'A.1-(c-d)'!A10)</f>
        <v> </v>
      </c>
      <c r="B9" s="56" t="str">
        <f>IF('A.1-(c-d)'!B10=0," ",'A.1-(c-d)'!B10)</f>
        <v> </v>
      </c>
      <c r="C9" s="62" t="str">
        <f>IF('A.1-(c-d)'!$G10=0," ",('A.1-b)'!C9/'A.1-(c-d)'!$G10)*100)</f>
        <v> </v>
      </c>
      <c r="D9" s="62" t="str">
        <f>IF('A.1-(c-d)'!$G10=0," ",(SUM('A.1-b)'!$C9:'A.1-b)'!D9)/'A.1-(c-d)'!$G10)*100)</f>
        <v> </v>
      </c>
      <c r="E9" s="62" t="str">
        <f>IF('A.1-(c-d)'!$G10=0," ",(SUM('A.1-b)'!$C9:'A.1-b)'!E9)/'A.1-(c-d)'!$G10)*100)</f>
        <v> </v>
      </c>
      <c r="F9" s="62" t="str">
        <f>IF('A.1-(c-d)'!$G10=0," ",(SUM('A.1-b)'!$C9:'A.1-b)'!F9)/'A.1-(c-d)'!$G10)*100)</f>
        <v> </v>
      </c>
      <c r="G9" s="62" t="str">
        <f>IF('A.1-(c-d)'!$G10=0," ",(SUM('A.1-b)'!$C9:'A.1-b)'!G9)/'A.1-(c-d)'!$G10)*100)</f>
        <v> </v>
      </c>
      <c r="H9" s="63" t="str">
        <f>IF('A.1-(c-d)'!$G10=0," ",(SUM('A.1-b)'!$C9:'A.1-b)'!H9)/'A.1-(c-d)'!$G10)*100)</f>
        <v> </v>
      </c>
      <c r="I9" s="63" t="str">
        <f>IF('A.1-(c-d)'!$G10=0," ",(SUM('A.1-b)'!$C9:'A.1-b)'!I9)/'A.1-(c-d)'!$G10)*100)</f>
        <v> </v>
      </c>
      <c r="J9" s="63" t="str">
        <f>IF('A.1-(c-d)'!$G10=0," ",(SUM('A.1-b)'!$C9:'A.1-b)'!J9)/'A.1-(c-d)'!$G10)*100)</f>
        <v> </v>
      </c>
      <c r="K9" s="63" t="str">
        <f>IF('A.1-(c-d)'!$G10=0," ",(SUM('A.1-b)'!$C9:'A.1-b)'!K9)/'A.1-(c-d)'!$G10)*100)</f>
        <v> </v>
      </c>
      <c r="L9" s="63" t="str">
        <f>IF('A.1-(c-d)'!$G10=0," ",(SUM('A.1-b)'!$C9:'A.1-b)'!L9)/'A.1-(c-d)'!$G10)*100)</f>
        <v> </v>
      </c>
      <c r="M9" s="63" t="str">
        <f>IF('A.1-(c-d)'!$G10=0," ",(SUM('A.1-b)'!$C9:'A.1-b)'!M9)/'A.1-(c-d)'!$G10)*100)</f>
        <v> </v>
      </c>
      <c r="N9" s="64" t="str">
        <f>IF('A.1-(c-d)'!$G10=0," ",(SUM('A.1-b)'!$C9:'A.1-b)'!N9)/'A.1-(c-d)'!$G10)*100)</f>
        <v> </v>
      </c>
    </row>
    <row r="10" spans="1:14" s="54" customFormat="1" ht="18">
      <c r="A10" s="55" t="str">
        <f>IF('A.1-(c-d)'!A11=0," ",'A.1-(c-d)'!A11)</f>
        <v> </v>
      </c>
      <c r="B10" s="56" t="str">
        <f>IF('A.1-(c-d)'!B11=0," ",'A.1-(c-d)'!B11)</f>
        <v> </v>
      </c>
      <c r="C10" s="62" t="str">
        <f>IF('A.1-(c-d)'!$G11=0," ",('A.1-b)'!C10/'A.1-(c-d)'!$G11)*100)</f>
        <v> </v>
      </c>
      <c r="D10" s="62" t="str">
        <f>IF('A.1-(c-d)'!$G11=0," ",(SUM('A.1-b)'!$C10:'A.1-b)'!D10)/'A.1-(c-d)'!$G11)*100)</f>
        <v> </v>
      </c>
      <c r="E10" s="62" t="str">
        <f>IF('A.1-(c-d)'!$G11=0," ",(SUM('A.1-b)'!$C10:'A.1-b)'!E10)/'A.1-(c-d)'!$G11)*100)</f>
        <v> </v>
      </c>
      <c r="F10" s="62" t="str">
        <f>IF('A.1-(c-d)'!$G11=0," ",(SUM('A.1-b)'!$C10:'A.1-b)'!F10)/'A.1-(c-d)'!$G11)*100)</f>
        <v> </v>
      </c>
      <c r="G10" s="62" t="str">
        <f>IF('A.1-(c-d)'!$G11=0," ",(SUM('A.1-b)'!$C10:'A.1-b)'!G10)/'A.1-(c-d)'!$G11)*100)</f>
        <v> </v>
      </c>
      <c r="H10" s="63" t="str">
        <f>IF('A.1-(c-d)'!$G11=0," ",(SUM('A.1-b)'!$C10:'A.1-b)'!H10)/'A.1-(c-d)'!$G11)*100)</f>
        <v> </v>
      </c>
      <c r="I10" s="63" t="str">
        <f>IF('A.1-(c-d)'!$G11=0," ",(SUM('A.1-b)'!$C10:'A.1-b)'!I10)/'A.1-(c-d)'!$G11)*100)</f>
        <v> </v>
      </c>
      <c r="J10" s="63" t="str">
        <f>IF('A.1-(c-d)'!$G11=0," ",(SUM('A.1-b)'!$C10:'A.1-b)'!J10)/'A.1-(c-d)'!$G11)*100)</f>
        <v> </v>
      </c>
      <c r="K10" s="63" t="str">
        <f>IF('A.1-(c-d)'!$G11=0," ",(SUM('A.1-b)'!$C10:'A.1-b)'!K10)/'A.1-(c-d)'!$G11)*100)</f>
        <v> </v>
      </c>
      <c r="L10" s="63" t="str">
        <f>IF('A.1-(c-d)'!$G11=0," ",(SUM('A.1-b)'!$C10:'A.1-b)'!L10)/'A.1-(c-d)'!$G11)*100)</f>
        <v> </v>
      </c>
      <c r="M10" s="63" t="str">
        <f>IF('A.1-(c-d)'!$G11=0," ",(SUM('A.1-b)'!$C10:'A.1-b)'!M10)/'A.1-(c-d)'!$G11)*100)</f>
        <v> </v>
      </c>
      <c r="N10" s="64" t="str">
        <f>IF('A.1-(c-d)'!$G11=0," ",(SUM('A.1-b)'!$C10:'A.1-b)'!N10)/'A.1-(c-d)'!$G11)*100)</f>
        <v> </v>
      </c>
    </row>
    <row r="11" spans="1:14" s="54" customFormat="1" ht="18">
      <c r="A11" s="55" t="str">
        <f>IF('A.1-(c-d)'!A12=0," ",'A.1-(c-d)'!A12)</f>
        <v> </v>
      </c>
      <c r="B11" s="56" t="str">
        <f>IF('A.1-(c-d)'!B12=0," ",'A.1-(c-d)'!B12)</f>
        <v> </v>
      </c>
      <c r="C11" s="62" t="str">
        <f>IF('A.1-(c-d)'!$G12=0," ",('A.1-b)'!C11/'A.1-(c-d)'!$G12)*100)</f>
        <v> </v>
      </c>
      <c r="D11" s="62" t="str">
        <f>IF('A.1-(c-d)'!$G12=0," ",(SUM('A.1-b)'!$C11:'A.1-b)'!D11)/'A.1-(c-d)'!$G12)*100)</f>
        <v> </v>
      </c>
      <c r="E11" s="62" t="str">
        <f>IF('A.1-(c-d)'!$G12=0," ",(SUM('A.1-b)'!$C11:'A.1-b)'!E11)/'A.1-(c-d)'!$G12)*100)</f>
        <v> </v>
      </c>
      <c r="F11" s="62" t="str">
        <f>IF('A.1-(c-d)'!$G12=0," ",(SUM('A.1-b)'!$C11:'A.1-b)'!F11)/'A.1-(c-d)'!$G12)*100)</f>
        <v> </v>
      </c>
      <c r="G11" s="62" t="str">
        <f>IF('A.1-(c-d)'!$G12=0," ",(SUM('A.1-b)'!$C11:'A.1-b)'!G11)/'A.1-(c-d)'!$G12)*100)</f>
        <v> </v>
      </c>
      <c r="H11" s="63" t="str">
        <f>IF('A.1-(c-d)'!$G12=0," ",(SUM('A.1-b)'!$C11:'A.1-b)'!H11)/'A.1-(c-d)'!$G12)*100)</f>
        <v> </v>
      </c>
      <c r="I11" s="63" t="str">
        <f>IF('A.1-(c-d)'!$G12=0," ",(SUM('A.1-b)'!$C11:'A.1-b)'!I11)/'A.1-(c-d)'!$G12)*100)</f>
        <v> </v>
      </c>
      <c r="J11" s="63" t="str">
        <f>IF('A.1-(c-d)'!$G12=0," ",(SUM('A.1-b)'!$C11:'A.1-b)'!J11)/'A.1-(c-d)'!$G12)*100)</f>
        <v> </v>
      </c>
      <c r="K11" s="63" t="str">
        <f>IF('A.1-(c-d)'!$G12=0," ",(SUM('A.1-b)'!$C11:'A.1-b)'!K11)/'A.1-(c-d)'!$G12)*100)</f>
        <v> </v>
      </c>
      <c r="L11" s="63" t="str">
        <f>IF('A.1-(c-d)'!$G12=0," ",(SUM('A.1-b)'!$C11:'A.1-b)'!L11)/'A.1-(c-d)'!$G12)*100)</f>
        <v> </v>
      </c>
      <c r="M11" s="63" t="str">
        <f>IF('A.1-(c-d)'!$G12=0," ",(SUM('A.1-b)'!$C11:'A.1-b)'!M11)/'A.1-(c-d)'!$G12)*100)</f>
        <v> </v>
      </c>
      <c r="N11" s="64" t="str">
        <f>IF('A.1-(c-d)'!$G12=0," ",(SUM('A.1-b)'!$C11:'A.1-b)'!N11)/'A.1-(c-d)'!$G12)*100)</f>
        <v> </v>
      </c>
    </row>
    <row r="12" spans="1:14" s="54" customFormat="1" ht="18">
      <c r="A12" s="55" t="str">
        <f>IF('A.1-(c-d)'!A13=0," ",'A.1-(c-d)'!A13)</f>
        <v> </v>
      </c>
      <c r="B12" s="56" t="str">
        <f>IF('A.1-(c-d)'!B13=0," ",'A.1-(c-d)'!B13)</f>
        <v> </v>
      </c>
      <c r="C12" s="62" t="str">
        <f>IF('A.1-(c-d)'!$G13=0," ",('A.1-b)'!C12/'A.1-(c-d)'!$G13)*100)</f>
        <v> </v>
      </c>
      <c r="D12" s="62" t="str">
        <f>IF('A.1-(c-d)'!$G13=0," ",(SUM('A.1-b)'!$C12:'A.1-b)'!D12)/'A.1-(c-d)'!$G13)*100)</f>
        <v> </v>
      </c>
      <c r="E12" s="62" t="str">
        <f>IF('A.1-(c-d)'!$G13=0," ",(SUM('A.1-b)'!$C12:'A.1-b)'!E12)/'A.1-(c-d)'!$G13)*100)</f>
        <v> </v>
      </c>
      <c r="F12" s="62" t="str">
        <f>IF('A.1-(c-d)'!$G13=0," ",(SUM('A.1-b)'!$C12:'A.1-b)'!F12)/'A.1-(c-d)'!$G13)*100)</f>
        <v> </v>
      </c>
      <c r="G12" s="62" t="str">
        <f>IF('A.1-(c-d)'!$G13=0," ",(SUM('A.1-b)'!$C12:'A.1-b)'!G12)/'A.1-(c-d)'!$G13)*100)</f>
        <v> </v>
      </c>
      <c r="H12" s="63" t="str">
        <f>IF('A.1-(c-d)'!$G13=0," ",(SUM('A.1-b)'!$C12:'A.1-b)'!H12)/'A.1-(c-d)'!$G13)*100)</f>
        <v> </v>
      </c>
      <c r="I12" s="63" t="str">
        <f>IF('A.1-(c-d)'!$G13=0," ",(SUM('A.1-b)'!$C12:'A.1-b)'!I12)/'A.1-(c-d)'!$G13)*100)</f>
        <v> </v>
      </c>
      <c r="J12" s="63" t="str">
        <f>IF('A.1-(c-d)'!$G13=0," ",(SUM('A.1-b)'!$C12:'A.1-b)'!J12)/'A.1-(c-d)'!$G13)*100)</f>
        <v> </v>
      </c>
      <c r="K12" s="63" t="str">
        <f>IF('A.1-(c-d)'!$G13=0," ",(SUM('A.1-b)'!$C12:'A.1-b)'!K12)/'A.1-(c-d)'!$G13)*100)</f>
        <v> </v>
      </c>
      <c r="L12" s="63" t="str">
        <f>IF('A.1-(c-d)'!$G13=0," ",(SUM('A.1-b)'!$C12:'A.1-b)'!L12)/'A.1-(c-d)'!$G13)*100)</f>
        <v> </v>
      </c>
      <c r="M12" s="63" t="str">
        <f>IF('A.1-(c-d)'!$G13=0," ",(SUM('A.1-b)'!$C12:'A.1-b)'!M12)/'A.1-(c-d)'!$G13)*100)</f>
        <v> </v>
      </c>
      <c r="N12" s="64" t="str">
        <f>IF('A.1-(c-d)'!$G13=0," ",(SUM('A.1-b)'!$C12:'A.1-b)'!N12)/'A.1-(c-d)'!$G13)*100)</f>
        <v> </v>
      </c>
    </row>
    <row r="13" spans="1:14" s="54" customFormat="1" ht="18">
      <c r="A13" s="55" t="str">
        <f>IF('A.1-(c-d)'!A14=0," ",'A.1-(c-d)'!A14)</f>
        <v> </v>
      </c>
      <c r="B13" s="56" t="str">
        <f>IF('A.1-(c-d)'!B14=0," ",'A.1-(c-d)'!B14)</f>
        <v> </v>
      </c>
      <c r="C13" s="62" t="str">
        <f>IF('A.1-(c-d)'!$G14=0," ",('A.1-b)'!C13/'A.1-(c-d)'!$G14)*100)</f>
        <v> </v>
      </c>
      <c r="D13" s="62" t="str">
        <f>IF('A.1-(c-d)'!$G14=0," ",(SUM('A.1-b)'!$C13:'A.1-b)'!D13)/'A.1-(c-d)'!$G14)*100)</f>
        <v> </v>
      </c>
      <c r="E13" s="62" t="str">
        <f>IF('A.1-(c-d)'!$G14=0," ",(SUM('A.1-b)'!$C13:'A.1-b)'!E13)/'A.1-(c-d)'!$G14)*100)</f>
        <v> </v>
      </c>
      <c r="F13" s="62" t="str">
        <f>IF('A.1-(c-d)'!$G14=0," ",(SUM('A.1-b)'!$C13:'A.1-b)'!F13)/'A.1-(c-d)'!$G14)*100)</f>
        <v> </v>
      </c>
      <c r="G13" s="62" t="str">
        <f>IF('A.1-(c-d)'!$G14=0," ",(SUM('A.1-b)'!$C13:'A.1-b)'!G13)/'A.1-(c-d)'!$G14)*100)</f>
        <v> </v>
      </c>
      <c r="H13" s="63" t="str">
        <f>IF('A.1-(c-d)'!$G14=0," ",(SUM('A.1-b)'!$C13:'A.1-b)'!H13)/'A.1-(c-d)'!$G14)*100)</f>
        <v> </v>
      </c>
      <c r="I13" s="63" t="str">
        <f>IF('A.1-(c-d)'!$G14=0," ",(SUM('A.1-b)'!$C13:'A.1-b)'!I13)/'A.1-(c-d)'!$G14)*100)</f>
        <v> </v>
      </c>
      <c r="J13" s="63" t="str">
        <f>IF('A.1-(c-d)'!$G14=0," ",(SUM('A.1-b)'!$C13:'A.1-b)'!J13)/'A.1-(c-d)'!$G14)*100)</f>
        <v> </v>
      </c>
      <c r="K13" s="63" t="str">
        <f>IF('A.1-(c-d)'!$G14=0," ",(SUM('A.1-b)'!$C13:'A.1-b)'!K13)/'A.1-(c-d)'!$G14)*100)</f>
        <v> </v>
      </c>
      <c r="L13" s="63" t="str">
        <f>IF('A.1-(c-d)'!$G14=0," ",(SUM('A.1-b)'!$C13:'A.1-b)'!L13)/'A.1-(c-d)'!$G14)*100)</f>
        <v> </v>
      </c>
      <c r="M13" s="63" t="str">
        <f>IF('A.1-(c-d)'!$G14=0," ",(SUM('A.1-b)'!$C13:'A.1-b)'!M13)/'A.1-(c-d)'!$G14)*100)</f>
        <v> </v>
      </c>
      <c r="N13" s="64" t="str">
        <f>IF('A.1-(c-d)'!$G14=0," ",(SUM('A.1-b)'!$C13:'A.1-b)'!N13)/'A.1-(c-d)'!$G14)*100)</f>
        <v> </v>
      </c>
    </row>
    <row r="14" spans="1:14" s="54" customFormat="1" ht="18">
      <c r="A14" s="55" t="str">
        <f>IF('A.1-(c-d)'!A15=0," ",'A.1-(c-d)'!A15)</f>
        <v> </v>
      </c>
      <c r="B14" s="56" t="str">
        <f>IF('A.1-(c-d)'!B15=0," ",'A.1-(c-d)'!B15)</f>
        <v> </v>
      </c>
      <c r="C14" s="62" t="str">
        <f>IF('A.1-(c-d)'!$G15=0," ",('A.1-b)'!C14/'A.1-(c-d)'!$G15)*100)</f>
        <v> </v>
      </c>
      <c r="D14" s="62" t="str">
        <f>IF('A.1-(c-d)'!$G15=0," ",(SUM('A.1-b)'!$C14:'A.1-b)'!D14)/'A.1-(c-d)'!$G15)*100)</f>
        <v> </v>
      </c>
      <c r="E14" s="62" t="str">
        <f>IF('A.1-(c-d)'!$G15=0," ",(SUM('A.1-b)'!$C14:'A.1-b)'!E14)/'A.1-(c-d)'!$G15)*100)</f>
        <v> </v>
      </c>
      <c r="F14" s="62" t="str">
        <f>IF('A.1-(c-d)'!$G15=0," ",(SUM('A.1-b)'!$C14:'A.1-b)'!F14)/'A.1-(c-d)'!$G15)*100)</f>
        <v> </v>
      </c>
      <c r="G14" s="62" t="str">
        <f>IF('A.1-(c-d)'!$G15=0," ",(SUM('A.1-b)'!$C14:'A.1-b)'!G14)/'A.1-(c-d)'!$G15)*100)</f>
        <v> </v>
      </c>
      <c r="H14" s="63" t="str">
        <f>IF('A.1-(c-d)'!$G15=0," ",(SUM('A.1-b)'!$C14:'A.1-b)'!H14)/'A.1-(c-d)'!$G15)*100)</f>
        <v> </v>
      </c>
      <c r="I14" s="63" t="str">
        <f>IF('A.1-(c-d)'!$G15=0," ",(SUM('A.1-b)'!$C14:'A.1-b)'!I14)/'A.1-(c-d)'!$G15)*100)</f>
        <v> </v>
      </c>
      <c r="J14" s="63" t="str">
        <f>IF('A.1-(c-d)'!$G15=0," ",(SUM('A.1-b)'!$C14:'A.1-b)'!J14)/'A.1-(c-d)'!$G15)*100)</f>
        <v> </v>
      </c>
      <c r="K14" s="63" t="str">
        <f>IF('A.1-(c-d)'!$G15=0," ",(SUM('A.1-b)'!$C14:'A.1-b)'!K14)/'A.1-(c-d)'!$G15)*100)</f>
        <v> </v>
      </c>
      <c r="L14" s="63" t="str">
        <f>IF('A.1-(c-d)'!$G15=0," ",(SUM('A.1-b)'!$C14:'A.1-b)'!L14)/'A.1-(c-d)'!$G15)*100)</f>
        <v> </v>
      </c>
      <c r="M14" s="63" t="str">
        <f>IF('A.1-(c-d)'!$G15=0," ",(SUM('A.1-b)'!$C14:'A.1-b)'!M14)/'A.1-(c-d)'!$G15)*100)</f>
        <v> </v>
      </c>
      <c r="N14" s="64" t="str">
        <f>IF('A.1-(c-d)'!$G15=0," ",(SUM('A.1-b)'!$C14:'A.1-b)'!N14)/'A.1-(c-d)'!$G15)*100)</f>
        <v> </v>
      </c>
    </row>
    <row r="15" spans="1:14" s="54" customFormat="1" ht="18">
      <c r="A15" s="55" t="str">
        <f>IF('A.1-(c-d)'!A16=0," ",'A.1-(c-d)'!A16)</f>
        <v> </v>
      </c>
      <c r="B15" s="56" t="str">
        <f>IF('A.1-(c-d)'!B16=0," ",'A.1-(c-d)'!B16)</f>
        <v> </v>
      </c>
      <c r="C15" s="62" t="str">
        <f>IF('A.1-(c-d)'!$G16=0," ",('A.1-b)'!C15/'A.1-(c-d)'!$G16)*100)</f>
        <v> </v>
      </c>
      <c r="D15" s="62" t="str">
        <f>IF('A.1-(c-d)'!$G16=0," ",(SUM('A.1-b)'!$C15:'A.1-b)'!D15)/'A.1-(c-d)'!$G16)*100)</f>
        <v> </v>
      </c>
      <c r="E15" s="62" t="str">
        <f>IF('A.1-(c-d)'!$G16=0," ",(SUM('A.1-b)'!$C15:'A.1-b)'!E15)/'A.1-(c-d)'!$G16)*100)</f>
        <v> </v>
      </c>
      <c r="F15" s="62" t="str">
        <f>IF('A.1-(c-d)'!$G16=0," ",(SUM('A.1-b)'!$C15:'A.1-b)'!F15)/'A.1-(c-d)'!$G16)*100)</f>
        <v> </v>
      </c>
      <c r="G15" s="62" t="str">
        <f>IF('A.1-(c-d)'!$G16=0," ",(SUM('A.1-b)'!$C15:'A.1-b)'!G15)/'A.1-(c-d)'!$G16)*100)</f>
        <v> </v>
      </c>
      <c r="H15" s="63" t="str">
        <f>IF('A.1-(c-d)'!$G16=0," ",(SUM('A.1-b)'!$C15:'A.1-b)'!H15)/'A.1-(c-d)'!$G16)*100)</f>
        <v> </v>
      </c>
      <c r="I15" s="63" t="str">
        <f>IF('A.1-(c-d)'!$G16=0," ",(SUM('A.1-b)'!$C15:'A.1-b)'!I15)/'A.1-(c-d)'!$G16)*100)</f>
        <v> </v>
      </c>
      <c r="J15" s="63" t="str">
        <f>IF('A.1-(c-d)'!$G16=0," ",(SUM('A.1-b)'!$C15:'A.1-b)'!J15)/'A.1-(c-d)'!$G16)*100)</f>
        <v> </v>
      </c>
      <c r="K15" s="63" t="str">
        <f>IF('A.1-(c-d)'!$G16=0," ",(SUM('A.1-b)'!$C15:'A.1-b)'!K15)/'A.1-(c-d)'!$G16)*100)</f>
        <v> </v>
      </c>
      <c r="L15" s="63" t="str">
        <f>IF('A.1-(c-d)'!$G16=0," ",(SUM('A.1-b)'!$C15:'A.1-b)'!L15)/'A.1-(c-d)'!$G16)*100)</f>
        <v> </v>
      </c>
      <c r="M15" s="63" t="str">
        <f>IF('A.1-(c-d)'!$G16=0," ",(SUM('A.1-b)'!$C15:'A.1-b)'!M15)/'A.1-(c-d)'!$G16)*100)</f>
        <v> </v>
      </c>
      <c r="N15" s="64" t="str">
        <f>IF('A.1-(c-d)'!$G16=0," ",(SUM('A.1-b)'!$C15:'A.1-b)'!N15)/'A.1-(c-d)'!$G16)*100)</f>
        <v> </v>
      </c>
    </row>
    <row r="16" spans="1:14" s="54" customFormat="1" ht="18">
      <c r="A16" s="55" t="str">
        <f>IF('A.1-(c-d)'!A17=0," ",'A.1-(c-d)'!A17)</f>
        <v> </v>
      </c>
      <c r="B16" s="56" t="str">
        <f>IF('A.1-(c-d)'!B17=0," ",'A.1-(c-d)'!B17)</f>
        <v> </v>
      </c>
      <c r="C16" s="62" t="str">
        <f>IF('A.1-(c-d)'!$G17=0," ",('A.1-b)'!C16/'A.1-(c-d)'!$G17)*100)</f>
        <v> </v>
      </c>
      <c r="D16" s="62" t="str">
        <f>IF('A.1-(c-d)'!$G17=0," ",(SUM('A.1-b)'!$C16:'A.1-b)'!D16)/'A.1-(c-d)'!$G17)*100)</f>
        <v> </v>
      </c>
      <c r="E16" s="62" t="str">
        <f>IF('A.1-(c-d)'!$G17=0," ",(SUM('A.1-b)'!$C16:'A.1-b)'!E16)/'A.1-(c-d)'!$G17)*100)</f>
        <v> </v>
      </c>
      <c r="F16" s="62" t="str">
        <f>IF('A.1-(c-d)'!$G17=0," ",(SUM('A.1-b)'!$C16:'A.1-b)'!F16)/'A.1-(c-d)'!$G17)*100)</f>
        <v> </v>
      </c>
      <c r="G16" s="62" t="str">
        <f>IF('A.1-(c-d)'!$G17=0," ",(SUM('A.1-b)'!$C16:'A.1-b)'!G16)/'A.1-(c-d)'!$G17)*100)</f>
        <v> </v>
      </c>
      <c r="H16" s="63" t="str">
        <f>IF('A.1-(c-d)'!$G17=0," ",(SUM('A.1-b)'!$C16:'A.1-b)'!H16)/'A.1-(c-d)'!$G17)*100)</f>
        <v> </v>
      </c>
      <c r="I16" s="63" t="str">
        <f>IF('A.1-(c-d)'!$G17=0," ",(SUM('A.1-b)'!$C16:'A.1-b)'!I16)/'A.1-(c-d)'!$G17)*100)</f>
        <v> </v>
      </c>
      <c r="J16" s="63" t="str">
        <f>IF('A.1-(c-d)'!$G17=0," ",(SUM('A.1-b)'!$C16:'A.1-b)'!J16)/'A.1-(c-d)'!$G17)*100)</f>
        <v> </v>
      </c>
      <c r="K16" s="63" t="str">
        <f>IF('A.1-(c-d)'!$G17=0," ",(SUM('A.1-b)'!$C16:'A.1-b)'!K16)/'A.1-(c-d)'!$G17)*100)</f>
        <v> </v>
      </c>
      <c r="L16" s="63" t="str">
        <f>IF('A.1-(c-d)'!$G17=0," ",(SUM('A.1-b)'!$C16:'A.1-b)'!L16)/'A.1-(c-d)'!$G17)*100)</f>
        <v> </v>
      </c>
      <c r="M16" s="63" t="str">
        <f>IF('A.1-(c-d)'!$G17=0," ",(SUM('A.1-b)'!$C16:'A.1-b)'!M16)/'A.1-(c-d)'!$G17)*100)</f>
        <v> </v>
      </c>
      <c r="N16" s="64" t="str">
        <f>IF('A.1-(c-d)'!$G17=0," ",(SUM('A.1-b)'!$C16:'A.1-b)'!N16)/'A.1-(c-d)'!$G17)*100)</f>
        <v> </v>
      </c>
    </row>
    <row r="17" spans="1:14" s="54" customFormat="1" ht="18">
      <c r="A17" s="55" t="str">
        <f>IF('A.1-(c-d)'!A18=0," ",'A.1-(c-d)'!A18)</f>
        <v> </v>
      </c>
      <c r="B17" s="56" t="str">
        <f>IF('A.1-(c-d)'!B18=0," ",'A.1-(c-d)'!B18)</f>
        <v> </v>
      </c>
      <c r="C17" s="62" t="str">
        <f>IF('A.1-(c-d)'!$G18=0," ",('A.1-b)'!C17/'A.1-(c-d)'!$G18)*100)</f>
        <v> </v>
      </c>
      <c r="D17" s="62" t="str">
        <f>IF('A.1-(c-d)'!$G18=0," ",(SUM('A.1-b)'!$C17:'A.1-b)'!D17)/'A.1-(c-d)'!$G18)*100)</f>
        <v> </v>
      </c>
      <c r="E17" s="62" t="str">
        <f>IF('A.1-(c-d)'!$G18=0," ",(SUM('A.1-b)'!$C17:'A.1-b)'!E17)/'A.1-(c-d)'!$G18)*100)</f>
        <v> </v>
      </c>
      <c r="F17" s="62" t="str">
        <f>IF('A.1-(c-d)'!$G18=0," ",(SUM('A.1-b)'!$C17:'A.1-b)'!F17)/'A.1-(c-d)'!$G18)*100)</f>
        <v> </v>
      </c>
      <c r="G17" s="62" t="str">
        <f>IF('A.1-(c-d)'!$G18=0," ",(SUM('A.1-b)'!$C17:'A.1-b)'!G17)/'A.1-(c-d)'!$G18)*100)</f>
        <v> </v>
      </c>
      <c r="H17" s="63" t="str">
        <f>IF('A.1-(c-d)'!$G18=0," ",(SUM('A.1-b)'!$C17:'A.1-b)'!H17)/'A.1-(c-d)'!$G18)*100)</f>
        <v> </v>
      </c>
      <c r="I17" s="63" t="str">
        <f>IF('A.1-(c-d)'!$G18=0," ",(SUM('A.1-b)'!$C17:'A.1-b)'!I17)/'A.1-(c-d)'!$G18)*100)</f>
        <v> </v>
      </c>
      <c r="J17" s="63" t="str">
        <f>IF('A.1-(c-d)'!$G18=0," ",(SUM('A.1-b)'!$C17:'A.1-b)'!J17)/'A.1-(c-d)'!$G18)*100)</f>
        <v> </v>
      </c>
      <c r="K17" s="63" t="str">
        <f>IF('A.1-(c-d)'!$G18=0," ",(SUM('A.1-b)'!$C17:'A.1-b)'!K17)/'A.1-(c-d)'!$G18)*100)</f>
        <v> </v>
      </c>
      <c r="L17" s="63" t="str">
        <f>IF('A.1-(c-d)'!$G18=0," ",(SUM('A.1-b)'!$C17:'A.1-b)'!L17)/'A.1-(c-d)'!$G18)*100)</f>
        <v> </v>
      </c>
      <c r="M17" s="63" t="str">
        <f>IF('A.1-(c-d)'!$G18=0," ",(SUM('A.1-b)'!$C17:'A.1-b)'!M17)/'A.1-(c-d)'!$G18)*100)</f>
        <v> </v>
      </c>
      <c r="N17" s="64" t="str">
        <f>IF('A.1-(c-d)'!$G18=0," ",(SUM('A.1-b)'!$C17:'A.1-b)'!N17)/'A.1-(c-d)'!$G18)*100)</f>
        <v> </v>
      </c>
    </row>
    <row r="18" spans="1:14" s="54" customFormat="1" ht="18">
      <c r="A18" s="55" t="str">
        <f>IF('A.1-(c-d)'!A19=0," ",'A.1-(c-d)'!A19)</f>
        <v> </v>
      </c>
      <c r="B18" s="56" t="str">
        <f>IF('A.1-(c-d)'!B19=0," ",'A.1-(c-d)'!B19)</f>
        <v> </v>
      </c>
      <c r="C18" s="62" t="str">
        <f>IF('A.1-(c-d)'!$G19=0," ",('A.1-b)'!C18/'A.1-(c-d)'!$G19)*100)</f>
        <v> </v>
      </c>
      <c r="D18" s="62" t="str">
        <f>IF('A.1-(c-d)'!$G19=0," ",(SUM('A.1-b)'!$C18:'A.1-b)'!D18)/'A.1-(c-d)'!$G19)*100)</f>
        <v> </v>
      </c>
      <c r="E18" s="62" t="str">
        <f>IF('A.1-(c-d)'!$G19=0," ",(SUM('A.1-b)'!$C18:'A.1-b)'!E18)/'A.1-(c-d)'!$G19)*100)</f>
        <v> </v>
      </c>
      <c r="F18" s="62" t="str">
        <f>IF('A.1-(c-d)'!$G19=0," ",(SUM('A.1-b)'!$C18:'A.1-b)'!F18)/'A.1-(c-d)'!$G19)*100)</f>
        <v> </v>
      </c>
      <c r="G18" s="62" t="str">
        <f>IF('A.1-(c-d)'!$G19=0," ",(SUM('A.1-b)'!$C18:'A.1-b)'!G18)/'A.1-(c-d)'!$G19)*100)</f>
        <v> </v>
      </c>
      <c r="H18" s="63" t="str">
        <f>IF('A.1-(c-d)'!$G19=0," ",(SUM('A.1-b)'!$C18:'A.1-b)'!H18)/'A.1-(c-d)'!$G19)*100)</f>
        <v> </v>
      </c>
      <c r="I18" s="63" t="str">
        <f>IF('A.1-(c-d)'!$G19=0," ",(SUM('A.1-b)'!$C18:'A.1-b)'!I18)/'A.1-(c-d)'!$G19)*100)</f>
        <v> </v>
      </c>
      <c r="J18" s="63" t="str">
        <f>IF('A.1-(c-d)'!$G19=0," ",(SUM('A.1-b)'!$C18:'A.1-b)'!J18)/'A.1-(c-d)'!$G19)*100)</f>
        <v> </v>
      </c>
      <c r="K18" s="63" t="str">
        <f>IF('A.1-(c-d)'!$G19=0," ",(SUM('A.1-b)'!$C18:'A.1-b)'!K18)/'A.1-(c-d)'!$G19)*100)</f>
        <v> </v>
      </c>
      <c r="L18" s="63" t="str">
        <f>IF('A.1-(c-d)'!$G19=0," ",(SUM('A.1-b)'!$C18:'A.1-b)'!L18)/'A.1-(c-d)'!$G19)*100)</f>
        <v> </v>
      </c>
      <c r="M18" s="63" t="str">
        <f>IF('A.1-(c-d)'!$G19=0," ",(SUM('A.1-b)'!$C18:'A.1-b)'!M18)/'A.1-(c-d)'!$G19)*100)</f>
        <v> </v>
      </c>
      <c r="N18" s="64" t="str">
        <f>IF('A.1-(c-d)'!$G19=0," ",(SUM('A.1-b)'!$C18:'A.1-b)'!N18)/'A.1-(c-d)'!$G19)*100)</f>
        <v> </v>
      </c>
    </row>
    <row r="19" spans="1:14" s="54" customFormat="1" ht="18">
      <c r="A19" s="55" t="str">
        <f>IF('A.1-(c-d)'!A20=0," ",'A.1-(c-d)'!A20)</f>
        <v> </v>
      </c>
      <c r="B19" s="56" t="str">
        <f>IF('A.1-(c-d)'!B20=0," ",'A.1-(c-d)'!B20)</f>
        <v> </v>
      </c>
      <c r="C19" s="62" t="str">
        <f>IF('A.1-(c-d)'!$G20=0," ",('A.1-b)'!C19/'A.1-(c-d)'!$G20)*100)</f>
        <v> </v>
      </c>
      <c r="D19" s="62" t="str">
        <f>IF('A.1-(c-d)'!$G20=0," ",(SUM('A.1-b)'!$C19:'A.1-b)'!D19)/'A.1-(c-d)'!$G20)*100)</f>
        <v> </v>
      </c>
      <c r="E19" s="62" t="str">
        <f>IF('A.1-(c-d)'!$G20=0," ",(SUM('A.1-b)'!$C19:'A.1-b)'!E19)/'A.1-(c-d)'!$G20)*100)</f>
        <v> </v>
      </c>
      <c r="F19" s="62" t="str">
        <f>IF('A.1-(c-d)'!$G20=0," ",(SUM('A.1-b)'!$C19:'A.1-b)'!F19)/'A.1-(c-d)'!$G20)*100)</f>
        <v> </v>
      </c>
      <c r="G19" s="62" t="str">
        <f>IF('A.1-(c-d)'!$G20=0," ",(SUM('A.1-b)'!$C19:'A.1-b)'!G19)/'A.1-(c-d)'!$G20)*100)</f>
        <v> </v>
      </c>
      <c r="H19" s="63" t="str">
        <f>IF('A.1-(c-d)'!$G20=0," ",(SUM('A.1-b)'!$C19:'A.1-b)'!H19)/'A.1-(c-d)'!$G20)*100)</f>
        <v> </v>
      </c>
      <c r="I19" s="63" t="str">
        <f>IF('A.1-(c-d)'!$G20=0," ",(SUM('A.1-b)'!$C19:'A.1-b)'!I19)/'A.1-(c-d)'!$G20)*100)</f>
        <v> </v>
      </c>
      <c r="J19" s="63" t="str">
        <f>IF('A.1-(c-d)'!$G20=0," ",(SUM('A.1-b)'!$C19:'A.1-b)'!J19)/'A.1-(c-d)'!$G20)*100)</f>
        <v> </v>
      </c>
      <c r="K19" s="63" t="str">
        <f>IF('A.1-(c-d)'!$G20=0," ",(SUM('A.1-b)'!$C19:'A.1-b)'!K19)/'A.1-(c-d)'!$G20)*100)</f>
        <v> </v>
      </c>
      <c r="L19" s="63" t="str">
        <f>IF('A.1-(c-d)'!$G20=0," ",(SUM('A.1-b)'!$C19:'A.1-b)'!L19)/'A.1-(c-d)'!$G20)*100)</f>
        <v> </v>
      </c>
      <c r="M19" s="63" t="str">
        <f>IF('A.1-(c-d)'!$G20=0," ",(SUM('A.1-b)'!$C19:'A.1-b)'!M19)/'A.1-(c-d)'!$G20)*100)</f>
        <v> </v>
      </c>
      <c r="N19" s="64" t="str">
        <f>IF('A.1-(c-d)'!$G20=0," ",(SUM('A.1-b)'!$C19:'A.1-b)'!N19)/'A.1-(c-d)'!$G20)*100)</f>
        <v> </v>
      </c>
    </row>
    <row r="20" spans="1:14" s="54" customFormat="1" ht="18">
      <c r="A20" s="55" t="str">
        <f>IF('A.1-(c-d)'!A21=0," ",'A.1-(c-d)'!A21)</f>
        <v> </v>
      </c>
      <c r="B20" s="56" t="str">
        <f>IF('A.1-(c-d)'!B21=0," ",'A.1-(c-d)'!B21)</f>
        <v> </v>
      </c>
      <c r="C20" s="62" t="str">
        <f>IF('A.1-(c-d)'!$G21=0," ",('A.1-b)'!C20/'A.1-(c-d)'!$G21)*100)</f>
        <v> </v>
      </c>
      <c r="D20" s="62" t="str">
        <f>IF('A.1-(c-d)'!$G21=0," ",(SUM('A.1-b)'!$C20:'A.1-b)'!D20)/'A.1-(c-d)'!$G21)*100)</f>
        <v> </v>
      </c>
      <c r="E20" s="62" t="str">
        <f>IF('A.1-(c-d)'!$G21=0," ",(SUM('A.1-b)'!$C20:'A.1-b)'!E20)/'A.1-(c-d)'!$G21)*100)</f>
        <v> </v>
      </c>
      <c r="F20" s="62" t="str">
        <f>IF('A.1-(c-d)'!$G21=0," ",(SUM('A.1-b)'!$C20:'A.1-b)'!F20)/'A.1-(c-d)'!$G21)*100)</f>
        <v> </v>
      </c>
      <c r="G20" s="62" t="str">
        <f>IF('A.1-(c-d)'!$G21=0," ",(SUM('A.1-b)'!$C20:'A.1-b)'!G20)/'A.1-(c-d)'!$G21)*100)</f>
        <v> </v>
      </c>
      <c r="H20" s="63" t="str">
        <f>IF('A.1-(c-d)'!$G21=0," ",(SUM('A.1-b)'!$C20:'A.1-b)'!H20)/'A.1-(c-d)'!$G21)*100)</f>
        <v> </v>
      </c>
      <c r="I20" s="63" t="str">
        <f>IF('A.1-(c-d)'!$G21=0," ",(SUM('A.1-b)'!$C20:'A.1-b)'!I20)/'A.1-(c-d)'!$G21)*100)</f>
        <v> </v>
      </c>
      <c r="J20" s="63" t="str">
        <f>IF('A.1-(c-d)'!$G21=0," ",(SUM('A.1-b)'!$C20:'A.1-b)'!J20)/'A.1-(c-d)'!$G21)*100)</f>
        <v> </v>
      </c>
      <c r="K20" s="63" t="str">
        <f>IF('A.1-(c-d)'!$G21=0," ",(SUM('A.1-b)'!$C20:'A.1-b)'!K20)/'A.1-(c-d)'!$G21)*100)</f>
        <v> </v>
      </c>
      <c r="L20" s="63" t="str">
        <f>IF('A.1-(c-d)'!$G21=0," ",(SUM('A.1-b)'!$C20:'A.1-b)'!L20)/'A.1-(c-d)'!$G21)*100)</f>
        <v> </v>
      </c>
      <c r="M20" s="63" t="str">
        <f>IF('A.1-(c-d)'!$G21=0," ",(SUM('A.1-b)'!$C20:'A.1-b)'!M20)/'A.1-(c-d)'!$G21)*100)</f>
        <v> </v>
      </c>
      <c r="N20" s="64" t="str">
        <f>IF('A.1-(c-d)'!$G21=0," ",(SUM('A.1-b)'!$C20:'A.1-b)'!N20)/'A.1-(c-d)'!$G21)*100)</f>
        <v> </v>
      </c>
    </row>
    <row r="21" spans="1:14" s="54" customFormat="1" ht="18">
      <c r="A21" s="55" t="str">
        <f>IF('A.1-(c-d)'!A22=0," ",'A.1-(c-d)'!A22)</f>
        <v> </v>
      </c>
      <c r="B21" s="56" t="str">
        <f>IF('A.1-(c-d)'!B22=0," ",'A.1-(c-d)'!B22)</f>
        <v> </v>
      </c>
      <c r="C21" s="62" t="str">
        <f>IF('A.1-(c-d)'!$G22=0," ",('A.1-b)'!C21/'A.1-(c-d)'!$G22)*100)</f>
        <v> </v>
      </c>
      <c r="D21" s="62" t="str">
        <f>IF('A.1-(c-d)'!$G22=0," ",(SUM('A.1-b)'!$C21:'A.1-b)'!D21)/'A.1-(c-d)'!$G22)*100)</f>
        <v> </v>
      </c>
      <c r="E21" s="62" t="str">
        <f>IF('A.1-(c-d)'!$G22=0," ",(SUM('A.1-b)'!$C21:'A.1-b)'!E21)/'A.1-(c-d)'!$G22)*100)</f>
        <v> </v>
      </c>
      <c r="F21" s="62" t="str">
        <f>IF('A.1-(c-d)'!$G22=0," ",(SUM('A.1-b)'!$C21:'A.1-b)'!F21)/'A.1-(c-d)'!$G22)*100)</f>
        <v> </v>
      </c>
      <c r="G21" s="62" t="str">
        <f>IF('A.1-(c-d)'!$G22=0," ",(SUM('A.1-b)'!$C21:'A.1-b)'!G21)/'A.1-(c-d)'!$G22)*100)</f>
        <v> </v>
      </c>
      <c r="H21" s="63" t="str">
        <f>IF('A.1-(c-d)'!$G22=0," ",(SUM('A.1-b)'!$C21:'A.1-b)'!H21)/'A.1-(c-d)'!$G22)*100)</f>
        <v> </v>
      </c>
      <c r="I21" s="63" t="str">
        <f>IF('A.1-(c-d)'!$G22=0," ",(SUM('A.1-b)'!$C21:'A.1-b)'!I21)/'A.1-(c-d)'!$G22)*100)</f>
        <v> </v>
      </c>
      <c r="J21" s="63" t="str">
        <f>IF('A.1-(c-d)'!$G22=0," ",(SUM('A.1-b)'!$C21:'A.1-b)'!J21)/'A.1-(c-d)'!$G22)*100)</f>
        <v> </v>
      </c>
      <c r="K21" s="63" t="str">
        <f>IF('A.1-(c-d)'!$G22=0," ",(SUM('A.1-b)'!$C21:'A.1-b)'!K21)/'A.1-(c-d)'!$G22)*100)</f>
        <v> </v>
      </c>
      <c r="L21" s="63" t="str">
        <f>IF('A.1-(c-d)'!$G22=0," ",(SUM('A.1-b)'!$C21:'A.1-b)'!L21)/'A.1-(c-d)'!$G22)*100)</f>
        <v> </v>
      </c>
      <c r="M21" s="63" t="str">
        <f>IF('A.1-(c-d)'!$G22=0," ",(SUM('A.1-b)'!$C21:'A.1-b)'!M21)/'A.1-(c-d)'!$G22)*100)</f>
        <v> </v>
      </c>
      <c r="N21" s="64" t="str">
        <f>IF('A.1-(c-d)'!$G22=0," ",(SUM('A.1-b)'!$C21:'A.1-b)'!N21)/'A.1-(c-d)'!$G22)*100)</f>
        <v> </v>
      </c>
    </row>
    <row r="22" spans="1:14" s="54" customFormat="1" ht="18">
      <c r="A22" s="55" t="str">
        <f>IF('A.1-(c-d)'!A23=0," ",'A.1-(c-d)'!A23)</f>
        <v> </v>
      </c>
      <c r="B22" s="56" t="str">
        <f>IF('A.1-(c-d)'!B23=0," ",'A.1-(c-d)'!B23)</f>
        <v> </v>
      </c>
      <c r="C22" s="62" t="str">
        <f>IF('A.1-(c-d)'!$G23=0," ",('A.1-b)'!C22/'A.1-(c-d)'!$G23)*100)</f>
        <v> </v>
      </c>
      <c r="D22" s="62" t="str">
        <f>IF('A.1-(c-d)'!$G23=0," ",(SUM('A.1-b)'!$C22:'A.1-b)'!D22)/'A.1-(c-d)'!$G23)*100)</f>
        <v> </v>
      </c>
      <c r="E22" s="62" t="str">
        <f>IF('A.1-(c-d)'!$G23=0," ",(SUM('A.1-b)'!$C22:'A.1-b)'!E22)/'A.1-(c-d)'!$G23)*100)</f>
        <v> </v>
      </c>
      <c r="F22" s="62" t="str">
        <f>IF('A.1-(c-d)'!$G23=0," ",(SUM('A.1-b)'!$C22:'A.1-b)'!F22)/'A.1-(c-d)'!$G23)*100)</f>
        <v> </v>
      </c>
      <c r="G22" s="62" t="str">
        <f>IF('A.1-(c-d)'!$G23=0," ",(SUM('A.1-b)'!$C22:'A.1-b)'!G22)/'A.1-(c-d)'!$G23)*100)</f>
        <v> </v>
      </c>
      <c r="H22" s="63" t="str">
        <f>IF('A.1-(c-d)'!$G23=0," ",(SUM('A.1-b)'!$C22:'A.1-b)'!H22)/'A.1-(c-d)'!$G23)*100)</f>
        <v> </v>
      </c>
      <c r="I22" s="63" t="str">
        <f>IF('A.1-(c-d)'!$G23=0," ",(SUM('A.1-b)'!$C22:'A.1-b)'!I22)/'A.1-(c-d)'!$G23)*100)</f>
        <v> </v>
      </c>
      <c r="J22" s="63" t="str">
        <f>IF('A.1-(c-d)'!$G23=0," ",(SUM('A.1-b)'!$C22:'A.1-b)'!J22)/'A.1-(c-d)'!$G23)*100)</f>
        <v> </v>
      </c>
      <c r="K22" s="63" t="str">
        <f>IF('A.1-(c-d)'!$G23=0," ",(SUM('A.1-b)'!$C22:'A.1-b)'!K22)/'A.1-(c-d)'!$G23)*100)</f>
        <v> </v>
      </c>
      <c r="L22" s="63" t="str">
        <f>IF('A.1-(c-d)'!$G23=0," ",(SUM('A.1-b)'!$C22:'A.1-b)'!L22)/'A.1-(c-d)'!$G23)*100)</f>
        <v> </v>
      </c>
      <c r="M22" s="63" t="str">
        <f>IF('A.1-(c-d)'!$G23=0," ",(SUM('A.1-b)'!$C22:'A.1-b)'!M22)/'A.1-(c-d)'!$G23)*100)</f>
        <v> </v>
      </c>
      <c r="N22" s="64" t="str">
        <f>IF('A.1-(c-d)'!$G23=0," ",(SUM('A.1-b)'!$C22:'A.1-b)'!N22)/'A.1-(c-d)'!$G23)*100)</f>
        <v> </v>
      </c>
    </row>
    <row r="23" spans="1:14" s="54" customFormat="1" ht="18">
      <c r="A23" s="55" t="str">
        <f>IF('A.1-(c-d)'!A24=0," ",'A.1-(c-d)'!A24)</f>
        <v> </v>
      </c>
      <c r="B23" s="56" t="str">
        <f>IF('A.1-(c-d)'!B24=0," ",'A.1-(c-d)'!B24)</f>
        <v> </v>
      </c>
      <c r="C23" s="62" t="str">
        <f>IF('A.1-(c-d)'!$G24=0," ",('A.1-b)'!C23/'A.1-(c-d)'!$G24)*100)</f>
        <v> </v>
      </c>
      <c r="D23" s="62" t="str">
        <f>IF('A.1-(c-d)'!$G24=0," ",(SUM('A.1-b)'!$C23:'A.1-b)'!D23)/'A.1-(c-d)'!$G24)*100)</f>
        <v> </v>
      </c>
      <c r="E23" s="62" t="str">
        <f>IF('A.1-(c-d)'!$G24=0," ",(SUM('A.1-b)'!$C23:'A.1-b)'!E23)/'A.1-(c-d)'!$G24)*100)</f>
        <v> </v>
      </c>
      <c r="F23" s="62" t="str">
        <f>IF('A.1-(c-d)'!$G24=0," ",(SUM('A.1-b)'!$C23:'A.1-b)'!F23)/'A.1-(c-d)'!$G24)*100)</f>
        <v> </v>
      </c>
      <c r="G23" s="62" t="str">
        <f>IF('A.1-(c-d)'!$G24=0," ",(SUM('A.1-b)'!$C23:'A.1-b)'!G23)/'A.1-(c-d)'!$G24)*100)</f>
        <v> </v>
      </c>
      <c r="H23" s="63" t="str">
        <f>IF('A.1-(c-d)'!$G24=0," ",(SUM('A.1-b)'!$C23:'A.1-b)'!H23)/'A.1-(c-d)'!$G24)*100)</f>
        <v> </v>
      </c>
      <c r="I23" s="63" t="str">
        <f>IF('A.1-(c-d)'!$G24=0," ",(SUM('A.1-b)'!$C23:'A.1-b)'!I23)/'A.1-(c-d)'!$G24)*100)</f>
        <v> </v>
      </c>
      <c r="J23" s="63" t="str">
        <f>IF('A.1-(c-d)'!$G24=0," ",(SUM('A.1-b)'!$C23:'A.1-b)'!J23)/'A.1-(c-d)'!$G24)*100)</f>
        <v> </v>
      </c>
      <c r="K23" s="63" t="str">
        <f>IF('A.1-(c-d)'!$G24=0," ",(SUM('A.1-b)'!$C23:'A.1-b)'!K23)/'A.1-(c-d)'!$G24)*100)</f>
        <v> </v>
      </c>
      <c r="L23" s="63" t="str">
        <f>IF('A.1-(c-d)'!$G24=0," ",(SUM('A.1-b)'!$C23:'A.1-b)'!L23)/'A.1-(c-d)'!$G24)*100)</f>
        <v> </v>
      </c>
      <c r="M23" s="63" t="str">
        <f>IF('A.1-(c-d)'!$G24=0," ",(SUM('A.1-b)'!$C23:'A.1-b)'!M23)/'A.1-(c-d)'!$G24)*100)</f>
        <v> </v>
      </c>
      <c r="N23" s="64" t="str">
        <f>IF('A.1-(c-d)'!$G24=0," ",(SUM('A.1-b)'!$C23:'A.1-b)'!N23)/'A.1-(c-d)'!$G24)*100)</f>
        <v> </v>
      </c>
    </row>
    <row r="24" spans="1:14" s="54" customFormat="1" ht="18">
      <c r="A24" s="55" t="str">
        <f>IF('A.1-(c-d)'!A25=0," ",'A.1-(c-d)'!A25)</f>
        <v> </v>
      </c>
      <c r="B24" s="56" t="str">
        <f>IF('A.1-(c-d)'!B25=0," ",'A.1-(c-d)'!B25)</f>
        <v> </v>
      </c>
      <c r="C24" s="62" t="str">
        <f>IF('A.1-(c-d)'!$G25=0," ",('A.1-b)'!C24/'A.1-(c-d)'!$G25)*100)</f>
        <v> </v>
      </c>
      <c r="D24" s="62" t="str">
        <f>IF('A.1-(c-d)'!$G25=0," ",(SUM('A.1-b)'!$C24:'A.1-b)'!D24)/'A.1-(c-d)'!$G25)*100)</f>
        <v> </v>
      </c>
      <c r="E24" s="62" t="str">
        <f>IF('A.1-(c-d)'!$G25=0," ",(SUM('A.1-b)'!$C24:'A.1-b)'!E24)/'A.1-(c-d)'!$G25)*100)</f>
        <v> </v>
      </c>
      <c r="F24" s="62" t="str">
        <f>IF('A.1-(c-d)'!$G25=0," ",(SUM('A.1-b)'!$C24:'A.1-b)'!F24)/'A.1-(c-d)'!$G25)*100)</f>
        <v> </v>
      </c>
      <c r="G24" s="62" t="str">
        <f>IF('A.1-(c-d)'!$G25=0," ",(SUM('A.1-b)'!$C24:'A.1-b)'!G24)/'A.1-(c-d)'!$G25)*100)</f>
        <v> </v>
      </c>
      <c r="H24" s="63" t="str">
        <f>IF('A.1-(c-d)'!$G25=0," ",(SUM('A.1-b)'!$C24:'A.1-b)'!H24)/'A.1-(c-d)'!$G25)*100)</f>
        <v> </v>
      </c>
      <c r="I24" s="63" t="str">
        <f>IF('A.1-(c-d)'!$G25=0," ",(SUM('A.1-b)'!$C24:'A.1-b)'!I24)/'A.1-(c-d)'!$G25)*100)</f>
        <v> </v>
      </c>
      <c r="J24" s="63" t="str">
        <f>IF('A.1-(c-d)'!$G25=0," ",(SUM('A.1-b)'!$C24:'A.1-b)'!J24)/'A.1-(c-d)'!$G25)*100)</f>
        <v> </v>
      </c>
      <c r="K24" s="63" t="str">
        <f>IF('A.1-(c-d)'!$G25=0," ",(SUM('A.1-b)'!$C24:'A.1-b)'!K24)/'A.1-(c-d)'!$G25)*100)</f>
        <v> </v>
      </c>
      <c r="L24" s="63" t="str">
        <f>IF('A.1-(c-d)'!$G25=0," ",(SUM('A.1-b)'!$C24:'A.1-b)'!L24)/'A.1-(c-d)'!$G25)*100)</f>
        <v> </v>
      </c>
      <c r="M24" s="63" t="str">
        <f>IF('A.1-(c-d)'!$G25=0," ",(SUM('A.1-b)'!$C24:'A.1-b)'!M24)/'A.1-(c-d)'!$G25)*100)</f>
        <v> </v>
      </c>
      <c r="N24" s="64" t="str">
        <f>IF('A.1-(c-d)'!$G25=0," ",(SUM('A.1-b)'!$C24:'A.1-b)'!N24)/'A.1-(c-d)'!$G25)*100)</f>
        <v> </v>
      </c>
    </row>
    <row r="25" spans="1:14" s="54" customFormat="1" ht="18">
      <c r="A25" s="57" t="str">
        <f>IF('A.1-(c-d)'!A26=0," ",'A.1-(c-d)'!A26)</f>
        <v> </v>
      </c>
      <c r="B25" s="58" t="str">
        <f>IF('A.1-(c-d)'!B26=0," ",'A.1-(c-d)'!B26)</f>
        <v> </v>
      </c>
      <c r="C25" s="65" t="str">
        <f>IF('A.1-(c-d)'!$G26=0," ",('A.1-b)'!C25/'A.1-(c-d)'!$G26)*100)</f>
        <v> </v>
      </c>
      <c r="D25" s="65" t="str">
        <f>IF('A.1-(c-d)'!$G26=0," ",(SUM('A.1-b)'!$C25:'A.1-b)'!D25)/'A.1-(c-d)'!$G26)*100)</f>
        <v> </v>
      </c>
      <c r="E25" s="65" t="str">
        <f>IF('A.1-(c-d)'!$G26=0," ",(SUM('A.1-b)'!$C25:'A.1-b)'!E25)/'A.1-(c-d)'!$G26)*100)</f>
        <v> </v>
      </c>
      <c r="F25" s="65" t="str">
        <f>IF('A.1-(c-d)'!$G26=0," ",(SUM('A.1-b)'!$C25:'A.1-b)'!F25)/'A.1-(c-d)'!$G26)*100)</f>
        <v> </v>
      </c>
      <c r="G25" s="65" t="str">
        <f>IF('A.1-(c-d)'!$G26=0," ",(SUM('A.1-b)'!$C25:'A.1-b)'!G25)/'A.1-(c-d)'!$G26)*100)</f>
        <v> </v>
      </c>
      <c r="H25" s="66" t="str">
        <f>IF('A.1-(c-d)'!$G26=0," ",(SUM('A.1-b)'!$C25:'A.1-b)'!H25)/'A.1-(c-d)'!$G26)*100)</f>
        <v> </v>
      </c>
      <c r="I25" s="66" t="str">
        <f>IF('A.1-(c-d)'!$G26=0," ",(SUM('A.1-b)'!$C25:'A.1-b)'!I25)/'A.1-(c-d)'!$G26)*100)</f>
        <v> </v>
      </c>
      <c r="J25" s="66" t="str">
        <f>IF('A.1-(c-d)'!$G26=0," ",(SUM('A.1-b)'!$C25:'A.1-b)'!J25)/'A.1-(c-d)'!$G26)*100)</f>
        <v> </v>
      </c>
      <c r="K25" s="66" t="str">
        <f>IF('A.1-(c-d)'!$G26=0," ",(SUM('A.1-b)'!$C25:'A.1-b)'!K25)/'A.1-(c-d)'!$G26)*100)</f>
        <v> </v>
      </c>
      <c r="L25" s="66" t="str">
        <f>IF('A.1-(c-d)'!$G26=0," ",(SUM('A.1-b)'!$C25:'A.1-b)'!L25)/'A.1-(c-d)'!$G26)*100)</f>
        <v> </v>
      </c>
      <c r="M25" s="66" t="str">
        <f>IF('A.1-(c-d)'!$G26=0," ",(SUM('A.1-b)'!$C25:'A.1-b)'!M25)/'A.1-(c-d)'!$G26)*100)</f>
        <v> </v>
      </c>
      <c r="N25" s="67" t="str">
        <f>IF('A.1-(c-d)'!$G26=0," ",(SUM('A.1-b)'!$C25:'A.1-b)'!N25)/'A.1-(c-d)'!$G26)*100)</f>
        <v> </v>
      </c>
    </row>
  </sheetData>
  <printOptions/>
  <pageMargins left="0.62" right="0.75" top="0.38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E27"/>
  <sheetViews>
    <sheetView workbookViewId="0" topLeftCell="A4">
      <selection activeCell="A8" sqref="A8"/>
    </sheetView>
  </sheetViews>
  <sheetFormatPr defaultColWidth="11.421875" defaultRowHeight="12.75"/>
  <cols>
    <col min="1" max="1" width="12.8515625" style="0" customWidth="1"/>
    <col min="2" max="2" width="65.140625" style="0" customWidth="1"/>
    <col min="3" max="3" width="21.7109375" style="1" customWidth="1"/>
    <col min="4" max="4" width="21.8515625" style="1" customWidth="1"/>
    <col min="5" max="5" width="20.00390625" style="1" customWidth="1"/>
  </cols>
  <sheetData>
    <row r="1" ht="12.75"/>
    <row r="2" ht="12.75"/>
    <row r="3" ht="12.75"/>
    <row r="4" ht="12.75"/>
    <row r="5" ht="12.75"/>
    <row r="6" ht="62.25" customHeight="1"/>
    <row r="7" ht="5.25" customHeight="1">
      <c r="E7" s="76"/>
    </row>
    <row r="8" spans="1:5" s="25" customFormat="1" ht="39.75" customHeight="1">
      <c r="A8" s="27" t="s">
        <v>97</v>
      </c>
      <c r="B8" s="26" t="s">
        <v>28</v>
      </c>
      <c r="C8" s="33" t="s">
        <v>98</v>
      </c>
      <c r="D8" s="33" t="s">
        <v>0</v>
      </c>
      <c r="E8" s="28" t="s">
        <v>29</v>
      </c>
    </row>
    <row r="9" spans="1:5" s="6" customFormat="1" ht="18">
      <c r="A9" s="3"/>
      <c r="B9" s="13"/>
      <c r="C9" s="16"/>
      <c r="D9" s="16"/>
      <c r="E9" s="18"/>
    </row>
    <row r="10" spans="1:5" s="6" customFormat="1" ht="18">
      <c r="A10" s="7"/>
      <c r="B10" s="14"/>
      <c r="C10" s="19"/>
      <c r="D10" s="19"/>
      <c r="E10" s="21"/>
    </row>
    <row r="11" spans="1:5" s="6" customFormat="1" ht="18">
      <c r="A11" s="7"/>
      <c r="B11" s="14"/>
      <c r="C11" s="19"/>
      <c r="D11" s="19"/>
      <c r="E11" s="21"/>
    </row>
    <row r="12" spans="1:5" s="6" customFormat="1" ht="18">
      <c r="A12" s="7"/>
      <c r="B12" s="14"/>
      <c r="C12" s="19"/>
      <c r="D12" s="19"/>
      <c r="E12" s="21"/>
    </row>
    <row r="13" spans="1:5" s="6" customFormat="1" ht="18">
      <c r="A13" s="7"/>
      <c r="B13" s="14"/>
      <c r="C13" s="19"/>
      <c r="D13" s="19"/>
      <c r="E13" s="21"/>
    </row>
    <row r="14" spans="1:5" s="6" customFormat="1" ht="18">
      <c r="A14" s="7"/>
      <c r="B14" s="14"/>
      <c r="C14" s="19"/>
      <c r="D14" s="19"/>
      <c r="E14" s="21"/>
    </row>
    <row r="15" spans="1:5" s="6" customFormat="1" ht="18">
      <c r="A15" s="7"/>
      <c r="B15" s="14"/>
      <c r="C15" s="19"/>
      <c r="D15" s="19"/>
      <c r="E15" s="21"/>
    </row>
    <row r="16" spans="1:5" s="6" customFormat="1" ht="18">
      <c r="A16" s="7"/>
      <c r="B16" s="14"/>
      <c r="C16" s="19"/>
      <c r="D16" s="19"/>
      <c r="E16" s="21"/>
    </row>
    <row r="17" spans="1:5" s="6" customFormat="1" ht="18">
      <c r="A17" s="7"/>
      <c r="B17" s="14"/>
      <c r="C17" s="19"/>
      <c r="D17" s="19"/>
      <c r="E17" s="21"/>
    </row>
    <row r="18" spans="1:5" s="6" customFormat="1" ht="18">
      <c r="A18" s="7"/>
      <c r="B18" s="14"/>
      <c r="C18" s="19"/>
      <c r="D18" s="19"/>
      <c r="E18" s="21"/>
    </row>
    <row r="19" spans="1:5" s="6" customFormat="1" ht="18">
      <c r="A19" s="7"/>
      <c r="B19" s="14"/>
      <c r="C19" s="19"/>
      <c r="D19" s="19"/>
      <c r="E19" s="21"/>
    </row>
    <row r="20" spans="1:5" s="6" customFormat="1" ht="18">
      <c r="A20" s="7"/>
      <c r="B20" s="14"/>
      <c r="C20" s="19"/>
      <c r="D20" s="19"/>
      <c r="E20" s="21"/>
    </row>
    <row r="21" spans="1:5" s="6" customFormat="1" ht="18">
      <c r="A21" s="7"/>
      <c r="B21" s="14"/>
      <c r="C21" s="19"/>
      <c r="D21" s="19"/>
      <c r="E21" s="21"/>
    </row>
    <row r="22" spans="1:5" s="6" customFormat="1" ht="18">
      <c r="A22" s="7"/>
      <c r="B22" s="14"/>
      <c r="C22" s="19"/>
      <c r="D22" s="19"/>
      <c r="E22" s="21"/>
    </row>
    <row r="23" spans="1:5" s="6" customFormat="1" ht="18">
      <c r="A23" s="7"/>
      <c r="B23" s="14"/>
      <c r="C23" s="19"/>
      <c r="D23" s="19"/>
      <c r="E23" s="21"/>
    </row>
    <row r="24" spans="1:5" s="6" customFormat="1" ht="18">
      <c r="A24" s="7"/>
      <c r="B24" s="14"/>
      <c r="C24" s="19"/>
      <c r="D24" s="19"/>
      <c r="E24" s="21"/>
    </row>
    <row r="25" spans="1:5" s="6" customFormat="1" ht="18">
      <c r="A25" s="7"/>
      <c r="B25" s="14"/>
      <c r="C25" s="19"/>
      <c r="D25" s="19"/>
      <c r="E25" s="21"/>
    </row>
    <row r="26" spans="1:5" s="6" customFormat="1" ht="18">
      <c r="A26" s="7"/>
      <c r="B26" s="14"/>
      <c r="C26" s="19"/>
      <c r="D26" s="19"/>
      <c r="E26" s="21"/>
    </row>
    <row r="27" spans="1:5" s="6" customFormat="1" ht="18">
      <c r="A27" s="10"/>
      <c r="B27" s="15"/>
      <c r="C27" s="22"/>
      <c r="D27" s="22"/>
      <c r="E27" s="24"/>
    </row>
  </sheetData>
  <printOptions/>
  <pageMargins left="0.55" right="0.75" top="0.38" bottom="1" header="0.18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D.G.Informatica</dc:creator>
  <cp:keywords/>
  <dc:description>PROGRAMA CON LAS  MODIFICACIONES: de los universos de terminados, modificados...etc y con los cambios de códigos PARA TRASLADAR A INTERLEG</dc:description>
  <cp:lastModifiedBy>D.G.Informatica</cp:lastModifiedBy>
  <cp:lastPrinted>1999-10-21T08:10:40Z</cp:lastPrinted>
  <dcterms:created xsi:type="dcterms:W3CDTF">1999-06-15T11:10:33Z</dcterms:created>
  <cp:category/>
  <cp:version/>
  <cp:contentType/>
  <cp:contentStatus/>
</cp:coreProperties>
</file>